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usan 2013\Jadwal Ujian\2018\"/>
    </mc:Choice>
  </mc:AlternateContent>
  <bookViews>
    <workbookView xWindow="0" yWindow="0" windowWidth="20490" windowHeight="7905" firstSheet="2" activeTab="2"/>
  </bookViews>
  <sheets>
    <sheet name="Sheet1" sheetId="1" state="hidden" r:id="rId1"/>
    <sheet name="JadUASrev2" sheetId="2" state="hidden" r:id="rId2"/>
    <sheet name="JadUASrev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" i="3" l="1"/>
  <c r="L72" i="3"/>
  <c r="L95" i="3"/>
  <c r="L94" i="3"/>
  <c r="L93" i="3"/>
  <c r="L92" i="3"/>
  <c r="L91" i="3"/>
  <c r="L90" i="3"/>
  <c r="L89" i="3"/>
  <c r="N88" i="3"/>
  <c r="L88" i="3"/>
  <c r="J88" i="3"/>
  <c r="O85" i="3"/>
  <c r="L85" i="3"/>
  <c r="O84" i="3"/>
  <c r="L84" i="3"/>
  <c r="O83" i="3"/>
  <c r="L83" i="3"/>
  <c r="O82" i="3"/>
  <c r="L82" i="3"/>
  <c r="O81" i="3"/>
  <c r="L81" i="3"/>
  <c r="O80" i="3"/>
  <c r="L80" i="3"/>
  <c r="L79" i="3"/>
  <c r="O78" i="3"/>
  <c r="L78" i="3"/>
  <c r="O77" i="3"/>
  <c r="L77" i="3"/>
  <c r="O71" i="3"/>
  <c r="L71" i="3"/>
  <c r="L70" i="3"/>
  <c r="O69" i="3"/>
  <c r="L69" i="3"/>
  <c r="O68" i="3"/>
  <c r="L68" i="3"/>
  <c r="O67" i="3"/>
  <c r="L67" i="3"/>
  <c r="O66" i="3"/>
  <c r="L66" i="3"/>
  <c r="O65" i="3"/>
  <c r="L65" i="3"/>
  <c r="O64" i="3"/>
  <c r="L64" i="3"/>
  <c r="O63" i="3"/>
  <c r="L63" i="3"/>
  <c r="O62" i="3"/>
  <c r="L62" i="3"/>
  <c r="O61" i="3"/>
  <c r="L61" i="3"/>
  <c r="O60" i="3"/>
  <c r="L60" i="3"/>
  <c r="O59" i="3"/>
  <c r="L59" i="3"/>
  <c r="O58" i="3"/>
  <c r="L58" i="3"/>
  <c r="O57" i="3"/>
  <c r="L57" i="3"/>
  <c r="O56" i="3"/>
  <c r="L56" i="3"/>
  <c r="O54" i="3"/>
  <c r="L54" i="3"/>
  <c r="O53" i="3"/>
  <c r="L53" i="3"/>
  <c r="O52" i="3"/>
  <c r="L52" i="3"/>
  <c r="O51" i="3"/>
  <c r="L51" i="3"/>
  <c r="O50" i="3"/>
  <c r="L50" i="3"/>
  <c r="O49" i="3"/>
  <c r="L49" i="3"/>
  <c r="O46" i="3"/>
  <c r="L46" i="3"/>
  <c r="O45" i="3"/>
  <c r="L45" i="3"/>
  <c r="O44" i="3"/>
  <c r="L44" i="3"/>
  <c r="O43" i="3"/>
  <c r="L43" i="3"/>
  <c r="O42" i="3"/>
  <c r="L42" i="3"/>
  <c r="O41" i="3"/>
  <c r="L41" i="3"/>
  <c r="O40" i="3"/>
  <c r="L40" i="3"/>
  <c r="O39" i="3"/>
  <c r="L39" i="3"/>
  <c r="J39" i="3"/>
  <c r="O38" i="3"/>
  <c r="L38" i="3"/>
  <c r="O37" i="3"/>
  <c r="L37" i="3"/>
  <c r="L34" i="3"/>
  <c r="L33" i="3"/>
  <c r="O32" i="3"/>
  <c r="L32" i="3"/>
  <c r="O31" i="3"/>
  <c r="L31" i="3"/>
  <c r="O30" i="3"/>
  <c r="L30" i="3"/>
  <c r="O29" i="3"/>
  <c r="L29" i="3"/>
  <c r="O28" i="3"/>
  <c r="L28" i="3"/>
  <c r="O25" i="3"/>
  <c r="L25" i="3"/>
  <c r="O24" i="3"/>
  <c r="L24" i="3"/>
  <c r="O23" i="3"/>
  <c r="L23" i="3"/>
  <c r="O22" i="3"/>
  <c r="L22" i="3"/>
  <c r="O21" i="3"/>
  <c r="L21" i="3"/>
  <c r="O20" i="3"/>
  <c r="L20" i="3"/>
  <c r="O19" i="3"/>
  <c r="L19" i="3"/>
  <c r="O17" i="3"/>
  <c r="L17" i="3"/>
  <c r="O16" i="3"/>
  <c r="L16" i="3"/>
  <c r="O15" i="3"/>
  <c r="L15" i="3"/>
  <c r="O14" i="3"/>
  <c r="L14" i="3"/>
  <c r="O13" i="3"/>
  <c r="L13" i="3"/>
  <c r="O12" i="3"/>
  <c r="L12" i="3"/>
  <c r="O11" i="3"/>
  <c r="L11" i="3"/>
  <c r="O10" i="3"/>
  <c r="L10" i="3"/>
  <c r="O9" i="3"/>
  <c r="L9" i="3"/>
  <c r="O8" i="3"/>
  <c r="L8" i="3"/>
  <c r="O7" i="3"/>
  <c r="L7" i="3"/>
  <c r="O6" i="3"/>
  <c r="L6" i="3"/>
  <c r="O5" i="3"/>
  <c r="L5" i="3"/>
  <c r="O4" i="3"/>
  <c r="L4" i="3"/>
  <c r="L95" i="2" l="1"/>
  <c r="L94" i="2"/>
  <c r="L93" i="2"/>
  <c r="L92" i="2"/>
  <c r="L91" i="2"/>
  <c r="L90" i="2"/>
  <c r="L89" i="2"/>
  <c r="N88" i="2"/>
  <c r="L88" i="2"/>
  <c r="J88" i="2"/>
  <c r="O85" i="2"/>
  <c r="L85" i="2"/>
  <c r="O84" i="2"/>
  <c r="L84" i="2"/>
  <c r="O83" i="2"/>
  <c r="L83" i="2"/>
  <c r="O82" i="2"/>
  <c r="L82" i="2"/>
  <c r="O81" i="2"/>
  <c r="L81" i="2"/>
  <c r="O80" i="2"/>
  <c r="L80" i="2"/>
  <c r="L79" i="2"/>
  <c r="O78" i="2"/>
  <c r="L78" i="2"/>
  <c r="O77" i="2"/>
  <c r="L77" i="2"/>
  <c r="O25" i="2"/>
  <c r="L25" i="2"/>
  <c r="L71" i="2"/>
  <c r="O70" i="2"/>
  <c r="L70" i="2"/>
  <c r="O69" i="2"/>
  <c r="L69" i="2"/>
  <c r="O68" i="2"/>
  <c r="L68" i="2"/>
  <c r="O67" i="2"/>
  <c r="L67" i="2"/>
  <c r="O66" i="2"/>
  <c r="L66" i="2"/>
  <c r="O65" i="2"/>
  <c r="L65" i="2"/>
  <c r="O64" i="2"/>
  <c r="L64" i="2"/>
  <c r="O63" i="2"/>
  <c r="L63" i="2"/>
  <c r="O62" i="2"/>
  <c r="L62" i="2"/>
  <c r="O61" i="2"/>
  <c r="L61" i="2"/>
  <c r="O60" i="2"/>
  <c r="L60" i="2"/>
  <c r="O59" i="2"/>
  <c r="L59" i="2"/>
  <c r="O58" i="2"/>
  <c r="L58" i="2"/>
  <c r="O57" i="2"/>
  <c r="L57" i="2"/>
  <c r="O55" i="2"/>
  <c r="L55" i="2"/>
  <c r="O54" i="2"/>
  <c r="L54" i="2"/>
  <c r="O53" i="2"/>
  <c r="L53" i="2"/>
  <c r="O52" i="2"/>
  <c r="L52" i="2"/>
  <c r="O51" i="2"/>
  <c r="L51" i="2"/>
  <c r="O50" i="2"/>
  <c r="L50" i="2"/>
  <c r="O47" i="2"/>
  <c r="L47" i="2"/>
  <c r="O46" i="2"/>
  <c r="L46" i="2"/>
  <c r="O45" i="2"/>
  <c r="L45" i="2"/>
  <c r="O44" i="2"/>
  <c r="L44" i="2"/>
  <c r="O43" i="2"/>
  <c r="L43" i="2"/>
  <c r="O42" i="2"/>
  <c r="L42" i="2"/>
  <c r="O41" i="2"/>
  <c r="L41" i="2"/>
  <c r="O40" i="2"/>
  <c r="L40" i="2"/>
  <c r="J40" i="2"/>
  <c r="O39" i="2"/>
  <c r="L39" i="2"/>
  <c r="O38" i="2"/>
  <c r="L38" i="2"/>
  <c r="L35" i="2"/>
  <c r="L34" i="2"/>
  <c r="O33" i="2"/>
  <c r="L33" i="2"/>
  <c r="O32" i="2"/>
  <c r="L32" i="2"/>
  <c r="O31" i="2"/>
  <c r="L31" i="2"/>
  <c r="O30" i="2"/>
  <c r="L30" i="2"/>
  <c r="O29" i="2"/>
  <c r="L29" i="2"/>
  <c r="O26" i="2"/>
  <c r="L26" i="2"/>
  <c r="O72" i="2"/>
  <c r="L72" i="2"/>
  <c r="O24" i="2"/>
  <c r="L24" i="2"/>
  <c r="O23" i="2"/>
  <c r="L23" i="2"/>
  <c r="O22" i="2"/>
  <c r="L22" i="2"/>
  <c r="O21" i="2"/>
  <c r="L21" i="2"/>
  <c r="O20" i="2"/>
  <c r="L20" i="2"/>
  <c r="O19" i="2"/>
  <c r="L19" i="2"/>
  <c r="O17" i="2"/>
  <c r="L17" i="2"/>
  <c r="O16" i="2"/>
  <c r="L16" i="2"/>
  <c r="O15" i="2"/>
  <c r="L15" i="2"/>
  <c r="O14" i="2"/>
  <c r="L14" i="2"/>
  <c r="O13" i="2"/>
  <c r="L13" i="2"/>
  <c r="O12" i="2"/>
  <c r="L12" i="2"/>
  <c r="O11" i="2"/>
  <c r="L11" i="2"/>
  <c r="O10" i="2"/>
  <c r="L10" i="2"/>
  <c r="O9" i="2"/>
  <c r="L9" i="2"/>
  <c r="O8" i="2"/>
  <c r="L8" i="2"/>
  <c r="O7" i="2"/>
  <c r="L7" i="2"/>
  <c r="O6" i="2"/>
  <c r="L6" i="2"/>
  <c r="O5" i="2"/>
  <c r="L5" i="2"/>
  <c r="O4" i="2"/>
  <c r="L4" i="2"/>
  <c r="O91" i="1" l="1"/>
  <c r="L91" i="1"/>
  <c r="O90" i="1"/>
  <c r="L90" i="1"/>
  <c r="O89" i="1"/>
  <c r="L89" i="1"/>
  <c r="L87" i="1"/>
  <c r="L86" i="1"/>
  <c r="L85" i="1"/>
  <c r="L84" i="1"/>
  <c r="L83" i="1"/>
  <c r="L82" i="1"/>
  <c r="L81" i="1"/>
  <c r="N80" i="1"/>
  <c r="L80" i="1"/>
  <c r="J80" i="1"/>
  <c r="O79" i="1"/>
  <c r="L79" i="1"/>
  <c r="O78" i="1"/>
  <c r="L78" i="1"/>
  <c r="O77" i="1"/>
  <c r="L77" i="1"/>
  <c r="L76" i="1"/>
  <c r="O75" i="1"/>
  <c r="L75" i="1"/>
  <c r="O74" i="1"/>
  <c r="L74" i="1"/>
  <c r="O72" i="1"/>
  <c r="L72" i="1"/>
  <c r="L71" i="1"/>
  <c r="O70" i="1"/>
  <c r="L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5" i="1"/>
  <c r="L55" i="1"/>
  <c r="O54" i="1"/>
  <c r="L54" i="1"/>
  <c r="O53" i="1"/>
  <c r="L53" i="1"/>
  <c r="O52" i="1"/>
  <c r="L52" i="1"/>
  <c r="O51" i="1"/>
  <c r="L51" i="1"/>
  <c r="O50" i="1"/>
  <c r="L50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J40" i="1"/>
  <c r="O39" i="1"/>
  <c r="L39" i="1"/>
  <c r="O38" i="1"/>
  <c r="L38" i="1"/>
  <c r="L35" i="1"/>
  <c r="L34" i="1"/>
  <c r="O33" i="1"/>
  <c r="L33" i="1"/>
  <c r="O32" i="1"/>
  <c r="L32" i="1"/>
  <c r="O31" i="1"/>
  <c r="L31" i="1"/>
  <c r="O30" i="1"/>
  <c r="L30" i="1"/>
  <c r="O29" i="1"/>
  <c r="L29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O4" i="1"/>
  <c r="L4" i="1"/>
</calcChain>
</file>

<file path=xl/sharedStrings.xml><?xml version="1.0" encoding="utf-8"?>
<sst xmlns="http://schemas.openxmlformats.org/spreadsheetml/2006/main" count="1851" uniqueCount="282">
  <si>
    <t>Jadwal Ujian Semester Genap Tahun Ajaran 2018/2019 Jurusan Pendidikan Teknik Elektronika dan Informatika</t>
  </si>
  <si>
    <t>Hari</t>
  </si>
  <si>
    <t>Tanggal</t>
  </si>
  <si>
    <t>Jam</t>
  </si>
  <si>
    <t>Mata Kuliah</t>
  </si>
  <si>
    <t>Kode</t>
  </si>
  <si>
    <t>Sem</t>
  </si>
  <si>
    <t>Klas</t>
  </si>
  <si>
    <t>SKS T</t>
  </si>
  <si>
    <t>SKS P</t>
  </si>
  <si>
    <t>Dosen Pengampu</t>
  </si>
  <si>
    <t>Jml Pst</t>
  </si>
  <si>
    <t>Kelas</t>
  </si>
  <si>
    <t xml:space="preserve"> Ruang</t>
  </si>
  <si>
    <t>Pengawas</t>
  </si>
  <si>
    <t>Senin</t>
  </si>
  <si>
    <t>07.30 – 09.30</t>
  </si>
  <si>
    <t>Instalasi dan Mesin Listrik</t>
  </si>
  <si>
    <t>EKA6212</t>
  </si>
  <si>
    <t>A</t>
  </si>
  <si>
    <t>Djoko Santoso, M.Pd.</t>
  </si>
  <si>
    <t>LPTK 5</t>
  </si>
  <si>
    <t>Lab. FTTH</t>
  </si>
  <si>
    <t>Indra Hidayatulloh, M.T.</t>
  </si>
  <si>
    <t>EKA5209</t>
  </si>
  <si>
    <t>B</t>
  </si>
  <si>
    <t>AVA Media A</t>
  </si>
  <si>
    <t>Suprapto, M.T., Ph.D.</t>
  </si>
  <si>
    <t>AVA Media B</t>
  </si>
  <si>
    <t>Totok Sukardiyono, M.T.</t>
  </si>
  <si>
    <t>Sistem Operasi</t>
  </si>
  <si>
    <t>PTI6211</t>
  </si>
  <si>
    <t>E</t>
  </si>
  <si>
    <t>Bonita Destiana, M.Pd.</t>
  </si>
  <si>
    <t>RF4</t>
  </si>
  <si>
    <t>RF5</t>
  </si>
  <si>
    <t>Nur Hasanah, M.Cs.</t>
  </si>
  <si>
    <t>Kewirausahaan</t>
  </si>
  <si>
    <t>MKU6212</t>
  </si>
  <si>
    <t>Satriyo Agung Dewanto, M.Pd.</t>
  </si>
  <si>
    <t>RF6</t>
  </si>
  <si>
    <t>RF9</t>
  </si>
  <si>
    <t>Arya Sony, M.Eng</t>
  </si>
  <si>
    <t>Purno Aji Tri, M.Eng., Dessy Irmawati, M.T.</t>
  </si>
  <si>
    <t>RF8</t>
  </si>
  <si>
    <t>Purno Aji Tri, M.Eng.</t>
  </si>
  <si>
    <t>RF7</t>
  </si>
  <si>
    <t>Bekti Wulandari, M.Pd.</t>
  </si>
  <si>
    <t>Dessy Irmawati, M.T.</t>
  </si>
  <si>
    <t>RE4</t>
  </si>
  <si>
    <t>RE5</t>
  </si>
  <si>
    <t>Dr. Eko Marpanaji, M.T.</t>
  </si>
  <si>
    <t>Pengolahan Sinyal Digital</t>
  </si>
  <si>
    <t>EKA5229</t>
  </si>
  <si>
    <t>Dr. Fatchul Arifin, M.T.</t>
  </si>
  <si>
    <t>Lab Elin</t>
  </si>
  <si>
    <t>Lab AVTV</t>
  </si>
  <si>
    <t>Awaludin Baiti, M.Pd.</t>
  </si>
  <si>
    <t>Pembelajaran  Kejuruan</t>
  </si>
  <si>
    <t>KTF6202</t>
  </si>
  <si>
    <t>Dr. Masduki Zakaria, M.T.</t>
  </si>
  <si>
    <t>Lab Instrumentasi</t>
  </si>
  <si>
    <t>Lab Mul VR</t>
  </si>
  <si>
    <t>Ponco Wali Pranoto, M.Pd.</t>
  </si>
  <si>
    <t>09.30-11.30</t>
  </si>
  <si>
    <t>Keselamatan dan Kesehatan Kerja</t>
  </si>
  <si>
    <t>KTF5207</t>
  </si>
  <si>
    <t>Elektronika Industri</t>
  </si>
  <si>
    <t>EKA5251</t>
  </si>
  <si>
    <t>Bimbingan Kejuruan</t>
  </si>
  <si>
    <t>KTF6210</t>
  </si>
  <si>
    <t>Prof. Soenarto, Ph.D.</t>
  </si>
  <si>
    <t>Sigit Pambudi, M.Eng.</t>
  </si>
  <si>
    <t>Bahasa Indonesia*</t>
  </si>
  <si>
    <t>MKU6209</t>
  </si>
  <si>
    <t>Handaru Jati, M.M., M.T., Ph.D.</t>
  </si>
  <si>
    <t>10.00-12.00</t>
  </si>
  <si>
    <t>Pendidikan Sosial Budaya</t>
  </si>
  <si>
    <t>MKU6214</t>
  </si>
  <si>
    <t>Sasiana Gilar Apriantika</t>
  </si>
  <si>
    <t>Datu Jatmiko</t>
  </si>
  <si>
    <t>Dr. Sri Waluyanti, M.Pd.</t>
  </si>
  <si>
    <t>Selasa</t>
  </si>
  <si>
    <t>Bahan-bahan Listrik</t>
  </si>
  <si>
    <t> EKA6215</t>
  </si>
  <si>
    <t>Muhammad Munir, M.Pd.</t>
  </si>
  <si>
    <t>Prof. Herman Dwi Surjono, Ph.D.</t>
  </si>
  <si>
    <t>Elektronika Lanjut</t>
  </si>
  <si>
    <t>EKA5265</t>
  </si>
  <si>
    <t>Dr. Aris Nasuha, M.Si.</t>
  </si>
  <si>
    <t>Matematika Diskrit</t>
  </si>
  <si>
    <t>PTI6217</t>
  </si>
  <si>
    <t>Nur Hasanah, M.Cs</t>
  </si>
  <si>
    <t>Kadarisman TY, M.Pd.</t>
  </si>
  <si>
    <t>Manajemen Industri</t>
  </si>
  <si>
    <t>EKA6242</t>
  </si>
  <si>
    <t xml:space="preserve">Mikrokontroler  </t>
  </si>
  <si>
    <t>EKA5225</t>
  </si>
  <si>
    <t>Dr. Putu Sudira</t>
  </si>
  <si>
    <t>Muh. Izzuddin Mahali, M.Cs.</t>
  </si>
  <si>
    <t>Statistika*</t>
  </si>
  <si>
    <t>MKU6210</t>
  </si>
  <si>
    <t xml:space="preserve">Metodologi Penelitian Pendidikan  </t>
  </si>
  <si>
    <t>MKP6301</t>
  </si>
  <si>
    <t>Metodologi Penelitian Pendidikan</t>
  </si>
  <si>
    <t>Dr. Umi Rochayati, M.T.</t>
  </si>
  <si>
    <t>Rabu</t>
  </si>
  <si>
    <t>Organisasi Sistem Komputer</t>
  </si>
  <si>
    <t>PTI6208</t>
  </si>
  <si>
    <t>E &amp; PKS(3)</t>
  </si>
  <si>
    <t>Dr. Priyanto, M.Kom.</t>
  </si>
  <si>
    <t>2E1</t>
  </si>
  <si>
    <t>2E2 &amp; PKS</t>
  </si>
  <si>
    <t>Sistem Telekomunikasi*)1</t>
  </si>
  <si>
    <t>EKA6229</t>
  </si>
  <si>
    <t>APIL1</t>
  </si>
  <si>
    <t>Lab Telkom</t>
  </si>
  <si>
    <t>Sistem Multimedia*)2</t>
  </si>
  <si>
    <t> EKA6233</t>
  </si>
  <si>
    <t>APIL2</t>
  </si>
  <si>
    <t>Mekatronika*)3</t>
  </si>
  <si>
    <t> EKA6237</t>
  </si>
  <si>
    <t>APIL3</t>
  </si>
  <si>
    <t>Jaringan Komputer</t>
  </si>
  <si>
    <t>EKA5236</t>
  </si>
  <si>
    <t>Dr. Rahmatul Irfan, M.Kom</t>
  </si>
  <si>
    <t>LPTK5</t>
  </si>
  <si>
    <t>Dr. Rahmatul Irfan, M.Kom.</t>
  </si>
  <si>
    <t>Dr.phil. Mashoedah, M.T.</t>
  </si>
  <si>
    <t>Bimbingan Karier Kejuruan</t>
  </si>
  <si>
    <t>PTI6227</t>
  </si>
  <si>
    <t>Dr. Pramudi Utomo, M.Si.</t>
  </si>
  <si>
    <t>09.00-10.30</t>
  </si>
  <si>
    <t>Pendidikan Pancasila</t>
  </si>
  <si>
    <t>MKU6208</t>
  </si>
  <si>
    <t>Iffah Nur Hayati, S.H.,M.Hum.</t>
  </si>
  <si>
    <t>LIMUNY</t>
  </si>
  <si>
    <t>Dr. Shely Cathrin, S. Fil., M. Phil.</t>
  </si>
  <si>
    <t>12.00-13.30</t>
  </si>
  <si>
    <t>MKU5208</t>
  </si>
  <si>
    <t>Dr. Sunarso, M.Si.</t>
  </si>
  <si>
    <t>2B</t>
  </si>
  <si>
    <t>Kamis</t>
  </si>
  <si>
    <t xml:space="preserve">Matematika Teknik  </t>
  </si>
  <si>
    <t>EKA6211</t>
  </si>
  <si>
    <t xml:space="preserve">Teknik Digital </t>
  </si>
  <si>
    <t>EKA5211</t>
  </si>
  <si>
    <t>Purno Aji Tri, M.Eng</t>
  </si>
  <si>
    <t>Algoritma Pemrograman</t>
  </si>
  <si>
    <t>PTI6212</t>
  </si>
  <si>
    <t>Dr. Ratna Wardani, M.T.</t>
  </si>
  <si>
    <t>Dr. Eko Marpanaji, M.T</t>
  </si>
  <si>
    <t>Teknik Switching*)1</t>
  </si>
  <si>
    <t> EKA6231</t>
  </si>
  <si>
    <t>Lab. Telkom</t>
  </si>
  <si>
    <t>Sistem Video*)2</t>
  </si>
  <si>
    <t> EKA6235</t>
  </si>
  <si>
    <t>Lab. AV TV</t>
  </si>
  <si>
    <t>Elektronika Industri*)3/Praktik Programmable  Logic Controller *)3</t>
  </si>
  <si>
    <t>EKA6239</t>
  </si>
  <si>
    <t>Lab. Elin</t>
  </si>
  <si>
    <t>Mekatronika</t>
  </si>
  <si>
    <t>EKA5231</t>
  </si>
  <si>
    <t>Bahasa Inggris*</t>
  </si>
  <si>
    <t>MKU6211</t>
  </si>
  <si>
    <t>RF 8</t>
  </si>
  <si>
    <t>RF 7</t>
  </si>
  <si>
    <t>Pendidikan Teknologi dan Kejuruan</t>
  </si>
  <si>
    <t>KTF6208</t>
  </si>
  <si>
    <t xml:space="preserve"> </t>
  </si>
  <si>
    <t>RF 9</t>
  </si>
  <si>
    <t>RF 6</t>
  </si>
  <si>
    <t>Jum'at</t>
  </si>
  <si>
    <t xml:space="preserve">Elektronika Analog II </t>
  </si>
  <si>
    <t>EKA6207</t>
  </si>
  <si>
    <t>A &amp; PKS(3)</t>
  </si>
  <si>
    <t>Dr. Umi Rochayati M.T.</t>
  </si>
  <si>
    <t>2A1</t>
  </si>
  <si>
    <t>2A2 &amp; PKS</t>
  </si>
  <si>
    <t>Dr.phil Rahmatul Irfan, M.Kom</t>
  </si>
  <si>
    <t>Matematika Terapan</t>
  </si>
  <si>
    <t>EKA5213</t>
  </si>
  <si>
    <t>PTI6214</t>
  </si>
  <si>
    <t>Totok Sukardiyono, MT</t>
  </si>
  <si>
    <t xml:space="preserve">Algoritma dan Struktur Data  </t>
  </si>
  <si>
    <t>EKA6227</t>
  </si>
  <si>
    <t>Drs. Kadarisman Tejo Yuwono, M.Pd.</t>
  </si>
  <si>
    <t>Rekayasa Perangkat Lunak</t>
  </si>
  <si>
    <t>PTI6228</t>
  </si>
  <si>
    <t>Muh. Izzuddin Mahali, M.Cs</t>
  </si>
  <si>
    <t xml:space="preserve">Penilaian Pembelajaran Kejuruan  </t>
  </si>
  <si>
    <t>KTF6204</t>
  </si>
  <si>
    <t xml:space="preserve">Penilaian Pembelajaran Kejuruan </t>
  </si>
  <si>
    <t>Teknik Digital</t>
  </si>
  <si>
    <t>EKA6209</t>
  </si>
  <si>
    <t>Kadarisman Tejo Yuwono, M.Pd.</t>
  </si>
  <si>
    <t>Pemrograman  2</t>
  </si>
  <si>
    <t>PTI6209</t>
  </si>
  <si>
    <t>Sistem Transmisi*)1</t>
  </si>
  <si>
    <t> EKA6232</t>
  </si>
  <si>
    <t>Teknik Televisi*)2</t>
  </si>
  <si>
    <t> EKA6236</t>
  </si>
  <si>
    <t>Lab. AVTV</t>
  </si>
  <si>
    <t>Mikrokontroller*)3</t>
  </si>
  <si>
    <t> EKA6240</t>
  </si>
  <si>
    <t>Suprapto, Ph.D.</t>
  </si>
  <si>
    <t>Sistem Keamanan</t>
  </si>
  <si>
    <t>PTI6238</t>
  </si>
  <si>
    <t xml:space="preserve">Pembelajaran Kejuruan  </t>
  </si>
  <si>
    <t>Pengembangan Sistem Berorientasi Objek *)1</t>
  </si>
  <si>
    <t>PTI6257</t>
  </si>
  <si>
    <t>PIL 1</t>
  </si>
  <si>
    <t>Jaringan Terdistribusi **)2</t>
  </si>
  <si>
    <t>PTI6259</t>
  </si>
  <si>
    <t>PIL 2</t>
  </si>
  <si>
    <t>Grafika Komputer dan Animasi***)3</t>
  </si>
  <si>
    <t>PTI6261</t>
  </si>
  <si>
    <t>PIL 3</t>
  </si>
  <si>
    <t>Sistem Kendali</t>
  </si>
  <si>
    <t>EKA6225</t>
  </si>
  <si>
    <t>Sistem Pendukung Keputusan*)1</t>
  </si>
  <si>
    <t>PTI6130</t>
  </si>
  <si>
    <t>PIL 1*</t>
  </si>
  <si>
    <t>Game Edukasi*)2</t>
  </si>
  <si>
    <t>PTI6132</t>
  </si>
  <si>
    <t>PIL 2*</t>
  </si>
  <si>
    <t>Desain Komunikasi Visual*)3</t>
  </si>
  <si>
    <t>PTI6134</t>
  </si>
  <si>
    <t>PIL 3*</t>
  </si>
  <si>
    <t>Mobile and Cloud Computing Architecture*)4</t>
  </si>
  <si>
    <t>PTI6136</t>
  </si>
  <si>
    <t>PIL 4*</t>
  </si>
  <si>
    <t>Nurkhamid, M.Kom., Ph.D</t>
  </si>
  <si>
    <t>Nurkhamid, M.Kom., Ph.D.</t>
  </si>
  <si>
    <t>Sosio-antropologi Pendidikan</t>
  </si>
  <si>
    <t>MDK6204</t>
  </si>
  <si>
    <t>Dr.Dra.SW .Septiarti, M.Si</t>
  </si>
  <si>
    <t>Telekomunikasi Seluler dan Bergerak*)1</t>
  </si>
  <si>
    <t>EKA6230</t>
  </si>
  <si>
    <t>Sistem Audio*)2</t>
  </si>
  <si>
    <t>EKA6234</t>
  </si>
  <si>
    <t>Komunikasi Data dan Interface*)3</t>
  </si>
  <si>
    <t> EKA6238</t>
  </si>
  <si>
    <t>APIL3 &amp; PKS(1)</t>
  </si>
  <si>
    <t>Artificial Inteligence****)1</t>
  </si>
  <si>
    <t>PTI6269</t>
  </si>
  <si>
    <t>Internet of Thing****)2</t>
  </si>
  <si>
    <t>PTI6271</t>
  </si>
  <si>
    <t>Broadcasting****)3</t>
  </si>
  <si>
    <t>PTI6273</t>
  </si>
  <si>
    <t>09.30-15.00</t>
  </si>
  <si>
    <t>Proyek Mandiri</t>
  </si>
  <si>
    <t>PTI6355</t>
  </si>
  <si>
    <t>E1a</t>
  </si>
  <si>
    <t>E1b</t>
  </si>
  <si>
    <t>E2a</t>
  </si>
  <si>
    <t>E2b</t>
  </si>
  <si>
    <t>EKA6355</t>
  </si>
  <si>
    <t>A1a</t>
  </si>
  <si>
    <t>Dr. Aris Nasuha, M.Si., (Djoko Santoso, M.Pd.)</t>
  </si>
  <si>
    <t>Lab. Intstrumentasi</t>
  </si>
  <si>
    <t>Dr. Aris Nasuha, M.Si</t>
  </si>
  <si>
    <t>A1b</t>
  </si>
  <si>
    <t>A2a</t>
  </si>
  <si>
    <t>Lab.. Telkom</t>
  </si>
  <si>
    <t>A2b</t>
  </si>
  <si>
    <t>Psikologi Pendidikan</t>
  </si>
  <si>
    <t>MDK6202</t>
  </si>
  <si>
    <t>Siti Aminah, S.Pd., M.Pd.</t>
  </si>
  <si>
    <t>Nur Cholimah, S.Pd., M.Pd.</t>
  </si>
  <si>
    <t>Lab FTTH</t>
  </si>
  <si>
    <t>Bimbingan Konseling</t>
  </si>
  <si>
    <t>MDK6205</t>
  </si>
  <si>
    <t>Drs. A. Ariyadi Warsito, M.Si.</t>
  </si>
  <si>
    <t>Remidi &amp; Ujian Praktek bagi yang belum</t>
  </si>
  <si>
    <t>Yogyakarta, 7 Mei 2019</t>
  </si>
  <si>
    <t>Sekjur JPTEI</t>
  </si>
  <si>
    <t>Dies Natalis</t>
  </si>
  <si>
    <t>07.30 – 13.00</t>
  </si>
  <si>
    <t>07.30 – 11.00</t>
  </si>
  <si>
    <t>07.30 – 15.00</t>
  </si>
  <si>
    <t>Yogyakarta, 8 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</si>
</sst>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sz val="12"/>
      <color theme="1"/>
      <name val="Arial Black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4" borderId="9" xfId="0" quotePrefix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4" borderId="2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center" vertical="center"/>
    </xf>
    <xf numFmtId="0" fontId="4" fillId="0" borderId="18" xfId="0" applyFont="1" applyBorder="1"/>
    <xf numFmtId="0" fontId="4" fillId="3" borderId="18" xfId="0" applyFont="1" applyFill="1" applyBorder="1" applyAlignment="1" applyProtection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20" xfId="0" applyBorder="1"/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/>
    <xf numFmtId="0" fontId="4" fillId="4" borderId="22" xfId="0" quotePrefix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3" fillId="5" borderId="24" xfId="1" applyFont="1" applyFill="1" applyBorder="1"/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1" applyFont="1" applyBorder="1"/>
    <xf numFmtId="0" fontId="3" fillId="0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4" borderId="13" xfId="0" quotePrefix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4" fillId="0" borderId="7" xfId="0" quotePrefix="1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quotePrefix="1" applyFont="1" applyBorder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4" xfId="0" quotePrefix="1" applyFont="1" applyBorder="1" applyAlignment="1">
      <alignment horizontal="left" vertical="center"/>
    </xf>
    <xf numFmtId="0" fontId="3" fillId="0" borderId="14" xfId="0" quotePrefix="1" applyFont="1" applyBorder="1" applyAlignment="1">
      <alignment horizontal="center" vertical="center"/>
    </xf>
    <xf numFmtId="0" fontId="4" fillId="0" borderId="10" xfId="0" applyFont="1" applyBorder="1"/>
    <xf numFmtId="0" fontId="5" fillId="0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Protection="1"/>
    <xf numFmtId="0" fontId="4" fillId="0" borderId="8" xfId="0" applyFont="1" applyFill="1" applyBorder="1" applyProtection="1"/>
    <xf numFmtId="0" fontId="4" fillId="0" borderId="7" xfId="0" quotePrefix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12" xfId="0" applyFont="1" applyBorder="1"/>
    <xf numFmtId="0" fontId="5" fillId="0" borderId="16" xfId="0" applyFont="1" applyFill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13" xfId="0" applyFont="1" applyBorder="1"/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/>
    <xf numFmtId="0" fontId="4" fillId="0" borderId="20" xfId="0" applyFont="1" applyBorder="1"/>
    <xf numFmtId="0" fontId="5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1" applyFont="1" applyFill="1" applyBorder="1"/>
    <xf numFmtId="0" fontId="4" fillId="0" borderId="13" xfId="0" applyFont="1" applyBorder="1" applyAlignment="1">
      <alignment horizontal="right" vertical="center"/>
    </xf>
    <xf numFmtId="0" fontId="3" fillId="0" borderId="14" xfId="1" applyFont="1" applyFill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3" fillId="0" borderId="14" xfId="1" applyFont="1" applyBorder="1" applyAlignment="1">
      <alignment horizontal="left"/>
    </xf>
    <xf numFmtId="0" fontId="3" fillId="0" borderId="14" xfId="1" quotePrefix="1" applyFont="1" applyBorder="1"/>
    <xf numFmtId="0" fontId="3" fillId="0" borderId="14" xfId="1" quotePrefix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Fill="1" applyBorder="1" applyAlignment="1" applyProtection="1">
      <alignment vertical="center"/>
    </xf>
    <xf numFmtId="0" fontId="4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/>
    <xf numFmtId="0" fontId="3" fillId="0" borderId="14" xfId="0" applyFont="1" applyFill="1" applyBorder="1" applyAlignment="1">
      <alignment vertical="center"/>
    </xf>
    <xf numFmtId="0" fontId="3" fillId="0" borderId="14" xfId="0" quotePrefix="1" applyFont="1" applyBorder="1" applyAlignment="1"/>
    <xf numFmtId="0" fontId="4" fillId="5" borderId="38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1" xfId="0" applyFont="1" applyFill="1" applyBorder="1"/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top" wrapText="1"/>
    </xf>
    <xf numFmtId="0" fontId="3" fillId="4" borderId="14" xfId="1" applyFont="1" applyFill="1" applyBorder="1"/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3" fillId="0" borderId="13" xfId="1" applyFont="1" applyBorder="1"/>
    <xf numFmtId="0" fontId="3" fillId="0" borderId="19" xfId="0" applyFont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quotePrefix="1" applyFont="1" applyBorder="1" applyAlignment="1">
      <alignment horizontal="left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5" borderId="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textRotation="90"/>
    </xf>
    <xf numFmtId="0" fontId="4" fillId="4" borderId="20" xfId="0" quotePrefix="1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3" fillId="0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" borderId="19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3" fillId="0" borderId="13" xfId="1" applyFont="1" applyBorder="1" applyAlignment="1">
      <alignment horizontal="left" vertical="center"/>
    </xf>
    <xf numFmtId="0" fontId="5" fillId="0" borderId="13" xfId="0" applyFont="1" applyBorder="1" applyAlignment="1">
      <alignment vertical="top" wrapText="1"/>
    </xf>
    <xf numFmtId="0" fontId="4" fillId="5" borderId="13" xfId="0" applyFont="1" applyFill="1" applyBorder="1"/>
    <xf numFmtId="0" fontId="5" fillId="0" borderId="7" xfId="0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42" xfId="0" applyBorder="1"/>
    <xf numFmtId="0" fontId="0" fillId="0" borderId="2" xfId="0" applyBorder="1"/>
    <xf numFmtId="0" fontId="0" fillId="0" borderId="38" xfId="0" applyBorder="1"/>
    <xf numFmtId="0" fontId="4" fillId="0" borderId="0" xfId="0" quotePrefix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3" xfId="0" applyFont="1" applyBorder="1" applyAlignment="1"/>
    <xf numFmtId="0" fontId="3" fillId="0" borderId="13" xfId="0" quotePrefix="1" applyFont="1" applyBorder="1" applyAlignment="1"/>
    <xf numFmtId="0" fontId="3" fillId="0" borderId="7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4" borderId="24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9" xfId="0" quotePrefix="1" applyFont="1" applyFill="1" applyBorder="1" applyAlignment="1" applyProtection="1">
      <alignment horizontal="left" vertical="center"/>
    </xf>
    <xf numFmtId="0" fontId="4" fillId="4" borderId="15" xfId="0" applyFont="1" applyFill="1" applyBorder="1" applyAlignment="1" applyProtection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2" xfId="0" quotePrefix="1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4" borderId="13" xfId="0" quotePrefix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5" xfId="0" quotePrefix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0" fillId="4" borderId="0" xfId="0" applyFill="1"/>
    <xf numFmtId="0" fontId="3" fillId="5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5" borderId="19" xfId="0" applyFont="1" applyFill="1" applyBorder="1"/>
    <xf numFmtId="0" fontId="1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  <xf numFmtId="164" fontId="3" fillId="7" borderId="2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rusan%202013/Jadwal%20Kuliah/JadKulGenap2014/Usul%20SK%20Pengampu%20dan%20Jadwal%20Kuliah%20Beban%20Ngajar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Dosen"/>
      <sheetName val="Pengampu"/>
      <sheetName val="Beban"/>
      <sheetName val="Sheet3"/>
      <sheetName val="Sheet1"/>
      <sheetName val="Beban_Ngajar_dan_Usul_SK_Awal"/>
      <sheetName val="Sheet4"/>
      <sheetName val="PTE"/>
      <sheetName val="TE"/>
      <sheetName val="PTI E"/>
      <sheetName val="PTI F"/>
      <sheetName val="PTI G"/>
      <sheetName val="PKS 2013"/>
      <sheetName val="PTESEM2"/>
      <sheetName val="PTESEM4"/>
      <sheetName val="PTESEM6"/>
      <sheetName val="PKS2013"/>
      <sheetName val="TESEM2"/>
      <sheetName val="TESEM4"/>
      <sheetName val="PTIESEM2"/>
      <sheetName val="PTIESEM4"/>
      <sheetName val="PTIESEM6"/>
      <sheetName val="PTIFSEM2"/>
      <sheetName val="PTIFSEM4"/>
      <sheetName val="PTIFSEM6"/>
      <sheetName val="PTIGSEM2"/>
      <sheetName val="PTIGSEM4"/>
      <sheetName val="PTIGSEM6"/>
      <sheetName val="SK_Beban_Ngajar_Real"/>
    </sheetNames>
    <sheetDataSet>
      <sheetData sheetId="0"/>
      <sheetData sheetId="1">
        <row r="41">
          <cell r="AA41" t="str">
            <v>Dr. Ratna Wardani, M.T.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M91" workbookViewId="0">
      <selection activeCell="Q98" sqref="Q98:Q99"/>
    </sheetView>
  </sheetViews>
  <sheetFormatPr defaultRowHeight="15" x14ac:dyDescent="0.25"/>
  <cols>
    <col min="1" max="1" width="8.28515625" bestFit="1" customWidth="1"/>
    <col min="2" max="2" width="14.28515625" bestFit="1" customWidth="1"/>
    <col min="3" max="3" width="15.2851562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17.85546875" bestFit="1" customWidth="1"/>
    <col min="8" max="9" width="4.85546875" bestFit="1" customWidth="1"/>
    <col min="10" max="10" width="44.42578125" bestFit="1" customWidth="1"/>
    <col min="11" max="11" width="4.85546875" bestFit="1" customWidth="1"/>
    <col min="12" max="12" width="20.42578125" bestFit="1" customWidth="1"/>
    <col min="13" max="13" width="19" bestFit="1" customWidth="1"/>
    <col min="14" max="14" width="32.7109375" customWidth="1"/>
    <col min="15" max="15" width="20.42578125" bestFit="1" customWidth="1"/>
    <col min="16" max="16" width="15.140625" customWidth="1"/>
    <col min="17" max="17" width="45.42578125" customWidth="1"/>
  </cols>
  <sheetData>
    <row r="1" spans="1:17" ht="41.25" x14ac:dyDescent="0.25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15.75" thickBot="1" x14ac:dyDescent="0.3"/>
    <row r="3" spans="1:17" ht="57" thickBot="1" x14ac:dyDescent="0.3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3" t="s">
        <v>10</v>
      </c>
      <c r="K3" s="6" t="s">
        <v>11</v>
      </c>
      <c r="L3" s="5" t="s">
        <v>12</v>
      </c>
      <c r="M3" s="7" t="s">
        <v>13</v>
      </c>
      <c r="N3" s="8" t="s">
        <v>14</v>
      </c>
      <c r="O3" s="6" t="s">
        <v>12</v>
      </c>
      <c r="P3" s="8" t="s">
        <v>13</v>
      </c>
      <c r="Q3" s="7" t="s">
        <v>14</v>
      </c>
    </row>
    <row r="4" spans="1:17" ht="15.75" x14ac:dyDescent="0.25">
      <c r="A4" s="439" t="s">
        <v>15</v>
      </c>
      <c r="B4" s="442">
        <v>43598</v>
      </c>
      <c r="C4" s="445" t="s">
        <v>16</v>
      </c>
      <c r="D4" s="448" t="s">
        <v>17</v>
      </c>
      <c r="E4" s="9" t="s">
        <v>18</v>
      </c>
      <c r="F4" s="10">
        <v>2</v>
      </c>
      <c r="G4" s="11" t="s">
        <v>19</v>
      </c>
      <c r="H4" s="12">
        <v>2</v>
      </c>
      <c r="I4" s="13"/>
      <c r="J4" s="14" t="s">
        <v>20</v>
      </c>
      <c r="K4" s="15"/>
      <c r="L4" s="16" t="str">
        <f>IF(OR(G4="PKS",G4="APIL1",G4="APIL2",G4="APIL3",G4="APIL4",G4="PIL 1",G4="PIL 2",G4="PIL 3",G4="PIL 1*",G4="PIL 2*",G4="PIL 3*"),CONCATENATE(F4,G4),CONCATENATE(F4,G4,1))</f>
        <v>2A1</v>
      </c>
      <c r="M4" s="17" t="s">
        <v>21</v>
      </c>
      <c r="N4" s="18" t="s">
        <v>20</v>
      </c>
      <c r="O4" s="19" t="str">
        <f>IF(OR(G4="PKS",G4="APIL1",G4="APIL2",G4="APIL3",G4="APIL4",G4="PIL 1",G4="PIL 2",G4="PIL 3",G4="PIL 1*",G4="PIL 2*",G4="PIL 3*"),"",CONCATENATE(F4,G4,2))</f>
        <v>2A2</v>
      </c>
      <c r="P4" s="16" t="s">
        <v>22</v>
      </c>
      <c r="Q4" s="20" t="s">
        <v>23</v>
      </c>
    </row>
    <row r="5" spans="1:17" ht="15.75" x14ac:dyDescent="0.25">
      <c r="A5" s="440"/>
      <c r="B5" s="443"/>
      <c r="C5" s="446"/>
      <c r="D5" s="449"/>
      <c r="E5" s="21" t="s">
        <v>24</v>
      </c>
      <c r="F5" s="22">
        <v>2</v>
      </c>
      <c r="G5" s="23" t="s">
        <v>25</v>
      </c>
      <c r="H5" s="24">
        <v>2</v>
      </c>
      <c r="I5" s="25"/>
      <c r="J5" s="26" t="s">
        <v>20</v>
      </c>
      <c r="K5" s="27"/>
      <c r="L5" s="28" t="str">
        <f t="shared" ref="L5:L11" si="0">IF(OR(G5="PKS",G5="APIL1",G5="APIL2",G5="APIL3",G5="APIL4",G5="PIL 1",G5="PIL 2",G5="PIL 3",G5="PIL 1*",G5="PIL 2*",G5="PIL 3*"),CONCATENATE(F5,G5),CONCATENATE(F5,G5,1))</f>
        <v>2B1</v>
      </c>
      <c r="M5" s="29" t="s">
        <v>26</v>
      </c>
      <c r="N5" s="30" t="s">
        <v>27</v>
      </c>
      <c r="O5" s="31" t="str">
        <f t="shared" ref="O5" si="1">IF(OR(G5="PKS",G5="APIL1",G5="APIL2",G5="APIL3",G5="APIL4",G5="PIL 1",G5="PIL 2",G5="PIL 3",G5="PIL 1*",G5="PIL 2*",G5="PIL 3*"),"",CONCATENATE(F5,G5,2))</f>
        <v>2B2</v>
      </c>
      <c r="P5" s="28" t="s">
        <v>28</v>
      </c>
      <c r="Q5" s="32" t="s">
        <v>29</v>
      </c>
    </row>
    <row r="6" spans="1:17" ht="15.75" x14ac:dyDescent="0.25">
      <c r="A6" s="440"/>
      <c r="B6" s="443"/>
      <c r="C6" s="446"/>
      <c r="D6" s="33" t="s">
        <v>30</v>
      </c>
      <c r="E6" s="34" t="s">
        <v>31</v>
      </c>
      <c r="F6" s="35">
        <v>2</v>
      </c>
      <c r="G6" s="36" t="s">
        <v>32</v>
      </c>
      <c r="H6" s="24">
        <v>2</v>
      </c>
      <c r="I6" s="37"/>
      <c r="J6" s="38" t="s">
        <v>33</v>
      </c>
      <c r="K6" s="39"/>
      <c r="L6" s="28" t="str">
        <f>IF(OR(G6="PKS",G6="APIL1",G6="APIL2",G6="APIL3",G6="APIL4",G6="PIL 1",G6="PIL 2",G6="PIL 3",G6="PIL 1*",G6="PIL 2*",G6="PIL 3*"),CONCATENATE(F6,G6),CONCATENATE(F6,G6,1))</f>
        <v>2E1</v>
      </c>
      <c r="M6" s="29" t="s">
        <v>34</v>
      </c>
      <c r="N6" s="28" t="s">
        <v>33</v>
      </c>
      <c r="O6" s="31" t="str">
        <f>IF(OR(G6="PKS",G6="APIL1",G6="APIL2",G6="APIL3",G6="APIL4",G6="PIL 1",G6="PIL 2",G6="PIL 3",G6="PIL 1*",G6="PIL 2*",G6="PIL 3*"),"",CONCATENATE(F6,G6,2))</f>
        <v>2E2</v>
      </c>
      <c r="P6" s="28" t="s">
        <v>35</v>
      </c>
      <c r="Q6" s="40" t="s">
        <v>36</v>
      </c>
    </row>
    <row r="7" spans="1:17" ht="15.75" x14ac:dyDescent="0.25">
      <c r="A7" s="440"/>
      <c r="B7" s="443"/>
      <c r="C7" s="446"/>
      <c r="D7" s="450" t="s">
        <v>37</v>
      </c>
      <c r="E7" s="41" t="s">
        <v>38</v>
      </c>
      <c r="F7" s="22">
        <v>6</v>
      </c>
      <c r="G7" s="23" t="s">
        <v>19</v>
      </c>
      <c r="H7" s="24">
        <v>2</v>
      </c>
      <c r="I7" s="25"/>
      <c r="J7" s="42" t="s">
        <v>39</v>
      </c>
      <c r="K7" s="27"/>
      <c r="L7" s="28" t="str">
        <f t="shared" si="0"/>
        <v>6A1</v>
      </c>
      <c r="M7" s="29" t="s">
        <v>40</v>
      </c>
      <c r="N7" s="28" t="s">
        <v>39</v>
      </c>
      <c r="O7" s="31" t="str">
        <f>IF(OR(G7="PKS",G7="APIL1",G7="APIL2",G7="APIL3",G7="APIL4",G7="PIL 1",G7="PIL 2",G7="PIL 3",G7="PIL 1*",G7="PIL 2*",G7="PIL 3*"),"",CONCATENATE(F7,G7,2))</f>
        <v>6A2</v>
      </c>
      <c r="P7" s="28" t="s">
        <v>41</v>
      </c>
      <c r="Q7" s="40" t="s">
        <v>42</v>
      </c>
    </row>
    <row r="8" spans="1:17" ht="15.75" x14ac:dyDescent="0.25">
      <c r="A8" s="440"/>
      <c r="B8" s="443"/>
      <c r="C8" s="446"/>
      <c r="D8" s="450"/>
      <c r="E8" s="41" t="s">
        <v>38</v>
      </c>
      <c r="F8" s="22">
        <v>4</v>
      </c>
      <c r="G8" s="23" t="s">
        <v>19</v>
      </c>
      <c r="H8" s="24">
        <v>2</v>
      </c>
      <c r="I8" s="25"/>
      <c r="J8" s="42" t="s">
        <v>43</v>
      </c>
      <c r="K8" s="27"/>
      <c r="L8" s="28" t="str">
        <f t="shared" si="0"/>
        <v>4A1</v>
      </c>
      <c r="M8" s="29" t="s">
        <v>44</v>
      </c>
      <c r="N8" s="43" t="s">
        <v>45</v>
      </c>
      <c r="O8" s="31" t="str">
        <f t="shared" ref="O8:O11" si="2">IF(OR(G8="PKS",G8="APIL1",G8="APIL2",G8="APIL3",G8="APIL4",G8="PIL 1",G8="PIL 2",G8="PIL 3",G8="PIL 1*",G8="PIL 2*",G8="PIL 3*"),"",CONCATENATE(F8,G8,2))</f>
        <v>4A2</v>
      </c>
      <c r="P8" s="28" t="s">
        <v>46</v>
      </c>
      <c r="Q8" s="40" t="s">
        <v>47</v>
      </c>
    </row>
    <row r="9" spans="1:17" ht="15.75" x14ac:dyDescent="0.25">
      <c r="A9" s="440"/>
      <c r="B9" s="443"/>
      <c r="C9" s="446"/>
      <c r="D9" s="450"/>
      <c r="E9" s="34" t="s">
        <v>38</v>
      </c>
      <c r="F9" s="22">
        <v>4</v>
      </c>
      <c r="G9" s="23" t="s">
        <v>32</v>
      </c>
      <c r="H9" s="24">
        <v>2</v>
      </c>
      <c r="I9" s="37"/>
      <c r="J9" s="38" t="s">
        <v>48</v>
      </c>
      <c r="K9" s="27"/>
      <c r="L9" s="28" t="str">
        <f t="shared" si="0"/>
        <v>4E1</v>
      </c>
      <c r="M9" s="29" t="s">
        <v>49</v>
      </c>
      <c r="N9" s="28" t="s">
        <v>48</v>
      </c>
      <c r="O9" s="31" t="str">
        <f t="shared" si="2"/>
        <v>4E2</v>
      </c>
      <c r="P9" s="28" t="s">
        <v>50</v>
      </c>
      <c r="Q9" s="32" t="s">
        <v>51</v>
      </c>
    </row>
    <row r="10" spans="1:17" ht="15.75" x14ac:dyDescent="0.25">
      <c r="A10" s="440"/>
      <c r="B10" s="443"/>
      <c r="C10" s="446"/>
      <c r="D10" s="44" t="s">
        <v>52</v>
      </c>
      <c r="E10" s="34" t="s">
        <v>53</v>
      </c>
      <c r="F10" s="22">
        <v>4</v>
      </c>
      <c r="G10" s="23" t="s">
        <v>25</v>
      </c>
      <c r="H10" s="45">
        <v>2</v>
      </c>
      <c r="I10" s="46"/>
      <c r="J10" s="47" t="s">
        <v>54</v>
      </c>
      <c r="K10" s="39"/>
      <c r="L10" s="48" t="str">
        <f t="shared" si="0"/>
        <v>4B1</v>
      </c>
      <c r="M10" s="49" t="s">
        <v>55</v>
      </c>
      <c r="N10" s="50" t="s">
        <v>54</v>
      </c>
      <c r="O10" s="31" t="str">
        <f t="shared" si="2"/>
        <v>4B2</v>
      </c>
      <c r="P10" s="28" t="s">
        <v>56</v>
      </c>
      <c r="Q10" s="40" t="s">
        <v>57</v>
      </c>
    </row>
    <row r="11" spans="1:17" ht="16.5" thickBot="1" x14ac:dyDescent="0.3">
      <c r="A11" s="440"/>
      <c r="B11" s="443"/>
      <c r="C11" s="447"/>
      <c r="D11" s="51" t="s">
        <v>58</v>
      </c>
      <c r="E11" s="52" t="s">
        <v>59</v>
      </c>
      <c r="F11" s="53">
        <v>6</v>
      </c>
      <c r="G11" s="54" t="s">
        <v>32</v>
      </c>
      <c r="H11" s="55">
        <v>2</v>
      </c>
      <c r="I11" s="56"/>
      <c r="J11" s="57" t="s">
        <v>60</v>
      </c>
      <c r="K11" s="58"/>
      <c r="L11" s="59" t="str">
        <f t="shared" si="0"/>
        <v>6E1</v>
      </c>
      <c r="M11" s="60" t="s">
        <v>61</v>
      </c>
      <c r="N11" s="61" t="s">
        <v>60</v>
      </c>
      <c r="O11" s="62" t="str">
        <f t="shared" si="2"/>
        <v>6E2</v>
      </c>
      <c r="P11" s="59" t="s">
        <v>62</v>
      </c>
      <c r="Q11" s="63" t="s">
        <v>63</v>
      </c>
    </row>
    <row r="12" spans="1:17" ht="15.75" x14ac:dyDescent="0.25">
      <c r="A12" s="440"/>
      <c r="B12" s="443"/>
      <c r="C12" s="451" t="s">
        <v>64</v>
      </c>
      <c r="D12" s="64" t="s">
        <v>65</v>
      </c>
      <c r="E12" s="9" t="s">
        <v>66</v>
      </c>
      <c r="F12" s="10">
        <v>2</v>
      </c>
      <c r="G12" s="11" t="s">
        <v>25</v>
      </c>
      <c r="H12" s="65">
        <v>2</v>
      </c>
      <c r="I12" s="66"/>
      <c r="J12" s="67" t="s">
        <v>47</v>
      </c>
      <c r="K12" s="15"/>
      <c r="L12" s="16" t="str">
        <f>IF(OR(G12="PKS",G12="APIL1",G12="APIL2",G12="APIL3",G12="APIL4",G12="PIL 1",G12="PIL 2",G12="PIL 3",G12="PIL 1*",G12="PIL 2*",G12="PIL 3*"),CONCATENATE(F12,G12),CONCATENATE(F12,G12,1))</f>
        <v>2B1</v>
      </c>
      <c r="M12" s="17" t="s">
        <v>26</v>
      </c>
      <c r="N12" s="12" t="s">
        <v>47</v>
      </c>
      <c r="O12" s="19" t="str">
        <f>IF(OR(G12="PKS",G12="APIL1",G12="APIL2",G12="APIL3",G12="APIL4",G12="PIL 1",G12="PIL 2",G12="PIL 3",G12="PIL 1*",G12="PIL 2*",G12="PIL 3*"),"",CONCATENATE(F12,G12,2))</f>
        <v>2B2</v>
      </c>
      <c r="P12" s="16" t="s">
        <v>28</v>
      </c>
      <c r="Q12" s="68" t="s">
        <v>57</v>
      </c>
    </row>
    <row r="13" spans="1:17" ht="15.75" x14ac:dyDescent="0.25">
      <c r="A13" s="440"/>
      <c r="B13" s="443"/>
      <c r="C13" s="452"/>
      <c r="D13" s="69" t="s">
        <v>67</v>
      </c>
      <c r="E13" s="34" t="s">
        <v>68</v>
      </c>
      <c r="F13" s="22">
        <v>4</v>
      </c>
      <c r="G13" s="23" t="s">
        <v>25</v>
      </c>
      <c r="H13" s="45">
        <v>2</v>
      </c>
      <c r="I13" s="46"/>
      <c r="J13" s="70" t="s">
        <v>23</v>
      </c>
      <c r="K13" s="27"/>
      <c r="L13" s="28" t="str">
        <f t="shared" ref="L13:L15" si="3">IF(OR(G13="PKS",G13="APIL1",G13="APIL2",G13="APIL3",G13="APIL4",G13="PIL 1",G13="PIL 2",G13="PIL 3",G13="PIL 1*",G13="PIL 2*",G13="PIL 3*"),CONCATENATE(F13,G13),CONCATENATE(F13,G13,1))</f>
        <v>4B1</v>
      </c>
      <c r="M13" s="29" t="s">
        <v>34</v>
      </c>
      <c r="N13" s="71" t="s">
        <v>23</v>
      </c>
      <c r="O13" s="31" t="str">
        <f t="shared" ref="O13:O15" si="4">IF(OR(G13="PKS",G13="APIL1",G13="APIL2",G13="APIL3",G13="APIL4",G13="PIL 1",G13="PIL 2",G13="PIL 3",G13="PIL 1*",G13="PIL 2*",G13="PIL 3*"),"",CONCATENATE(F13,G13,2))</f>
        <v>4B2</v>
      </c>
      <c r="P13" s="28" t="s">
        <v>35</v>
      </c>
      <c r="Q13" s="40" t="s">
        <v>48</v>
      </c>
    </row>
    <row r="14" spans="1:17" ht="15.75" x14ac:dyDescent="0.25">
      <c r="A14" s="440"/>
      <c r="B14" s="443"/>
      <c r="C14" s="452"/>
      <c r="D14" s="69" t="s">
        <v>69</v>
      </c>
      <c r="E14" s="34" t="s">
        <v>70</v>
      </c>
      <c r="F14" s="22">
        <v>6</v>
      </c>
      <c r="G14" s="23" t="s">
        <v>19</v>
      </c>
      <c r="H14" s="24">
        <v>2</v>
      </c>
      <c r="I14" s="25"/>
      <c r="J14" s="42" t="s">
        <v>71</v>
      </c>
      <c r="K14" s="27"/>
      <c r="L14" s="28" t="str">
        <f t="shared" si="3"/>
        <v>6A1</v>
      </c>
      <c r="M14" s="29" t="s">
        <v>40</v>
      </c>
      <c r="N14" s="28" t="s">
        <v>71</v>
      </c>
      <c r="O14" s="31" t="str">
        <f t="shared" si="4"/>
        <v>6A2</v>
      </c>
      <c r="P14" s="28" t="s">
        <v>41</v>
      </c>
      <c r="Q14" s="40" t="s">
        <v>72</v>
      </c>
    </row>
    <row r="15" spans="1:17" ht="16.5" thickBot="1" x14ac:dyDescent="0.3">
      <c r="A15" s="440"/>
      <c r="B15" s="443"/>
      <c r="C15" s="453"/>
      <c r="D15" s="72" t="s">
        <v>73</v>
      </c>
      <c r="E15" s="73" t="s">
        <v>74</v>
      </c>
      <c r="F15" s="53">
        <v>6</v>
      </c>
      <c r="G15" s="54" t="s">
        <v>32</v>
      </c>
      <c r="H15" s="74">
        <v>2</v>
      </c>
      <c r="I15" s="75"/>
      <c r="J15" s="76" t="s">
        <v>75</v>
      </c>
      <c r="K15" s="77"/>
      <c r="L15" s="59" t="str">
        <f t="shared" si="3"/>
        <v>6E1</v>
      </c>
      <c r="M15" s="78" t="s">
        <v>44</v>
      </c>
      <c r="N15" s="79" t="s">
        <v>75</v>
      </c>
      <c r="O15" s="62" t="str">
        <f t="shared" si="4"/>
        <v>6E2</v>
      </c>
      <c r="P15" s="59" t="s">
        <v>46</v>
      </c>
      <c r="Q15" s="80" t="s">
        <v>60</v>
      </c>
    </row>
    <row r="16" spans="1:17" ht="15.75" x14ac:dyDescent="0.25">
      <c r="A16" s="440"/>
      <c r="B16" s="443"/>
      <c r="C16" s="454" t="s">
        <v>76</v>
      </c>
      <c r="D16" s="81" t="s">
        <v>77</v>
      </c>
      <c r="E16" s="82" t="s">
        <v>78</v>
      </c>
      <c r="F16" s="83">
        <v>2</v>
      </c>
      <c r="G16" s="84" t="s">
        <v>19</v>
      </c>
      <c r="H16" s="85">
        <v>2</v>
      </c>
      <c r="I16" s="86"/>
      <c r="J16" s="87" t="s">
        <v>79</v>
      </c>
      <c r="K16" s="88"/>
      <c r="L16" s="89" t="str">
        <f>IF(OR(G16="PKS",G16="APIL1",G16="APIL2",G16="APIL3",G16="APIL4",G16="PIL 1",G16="PIL 2",G16="PIL 3",G16="PIL 1*",G16="PIL 2*",G16="PIL 3*"),CONCATENATE(F16,G16),CONCATENATE(F16,G16,1))</f>
        <v>2A1</v>
      </c>
      <c r="M16" s="90" t="s">
        <v>21</v>
      </c>
      <c r="N16" s="91" t="s">
        <v>54</v>
      </c>
      <c r="O16" s="92" t="str">
        <f>IF(OR(G16="PKS",G16="APIL1",G16="APIL2",G16="APIL3",G16="APIL4",G16="PIL 1",G16="PIL 2",G16="PIL 3",G16="PIL 1*",G16="PIL 2*",G16="PIL 3*"),"",CONCATENATE(F16,G16,2))</f>
        <v>2A2</v>
      </c>
      <c r="P16" s="89" t="s">
        <v>22</v>
      </c>
      <c r="Q16" s="93" t="s">
        <v>39</v>
      </c>
    </row>
    <row r="17" spans="1:17" ht="16.5" thickBot="1" x14ac:dyDescent="0.3">
      <c r="A17" s="441"/>
      <c r="B17" s="444"/>
      <c r="C17" s="455"/>
      <c r="D17" s="94" t="s">
        <v>77</v>
      </c>
      <c r="E17" s="52" t="s">
        <v>78</v>
      </c>
      <c r="F17" s="53">
        <v>2</v>
      </c>
      <c r="G17" s="95" t="s">
        <v>32</v>
      </c>
      <c r="H17" s="96">
        <v>2</v>
      </c>
      <c r="I17" s="97"/>
      <c r="J17" s="98" t="s">
        <v>80</v>
      </c>
      <c r="K17" s="99"/>
      <c r="L17" s="59" t="str">
        <f>IF(OR(G17="PKS",G17="APIL1",G17="APIL2",G17="APIL3",G17="APIL4",G17="PIL 1",G17="PIL 2",G17="PIL 3",G17="PIL 1*",G17="PIL 2*",G17="PIL 3*"),CONCATENATE(F17,G17),CONCATENATE(F17,G17,1))</f>
        <v>2E1</v>
      </c>
      <c r="M17" s="78" t="s">
        <v>49</v>
      </c>
      <c r="N17" s="100" t="s">
        <v>81</v>
      </c>
      <c r="O17" s="62" t="str">
        <f>IF(OR(G17="PKS",G17="APIL1",G17="APIL2",G17="APIL3",G17="APIL4",G17="PIL 1",G17="PIL 2",G17="PIL 3",G17="PIL 1*",G17="PIL 2*",G17="PIL 3*"),"",CONCATENATE(F17,G17,2))</f>
        <v>2E2</v>
      </c>
      <c r="P17" s="59" t="s">
        <v>50</v>
      </c>
      <c r="Q17" s="101" t="s">
        <v>20</v>
      </c>
    </row>
    <row r="18" spans="1:17" ht="15.75" thickBot="1" x14ac:dyDescent="0.3"/>
    <row r="19" spans="1:17" ht="15.75" x14ac:dyDescent="0.25">
      <c r="A19" s="456" t="s">
        <v>82</v>
      </c>
      <c r="B19" s="442">
        <v>43599</v>
      </c>
      <c r="C19" s="445" t="s">
        <v>16</v>
      </c>
      <c r="D19" s="102" t="s">
        <v>83</v>
      </c>
      <c r="E19" s="103" t="s">
        <v>84</v>
      </c>
      <c r="F19" s="104">
        <v>2</v>
      </c>
      <c r="G19" s="105" t="s">
        <v>19</v>
      </c>
      <c r="H19" s="106">
        <v>2</v>
      </c>
      <c r="I19" s="12"/>
      <c r="J19" s="107" t="s">
        <v>85</v>
      </c>
      <c r="K19" s="108"/>
      <c r="L19" s="17" t="str">
        <f t="shared" ref="L19" si="5">IF(OR(G19="PKS",G19="APIL1",G19="APIL2",G19="APIL3",G19="APIL4",G19="PIL 1",G19="PIL 2",G19="PIL 3",G19="PIL 1*",G19="PIL 2*",G19="PIL 3*"),CONCATENATE(F19,G19),CONCATENATE(F19,G19,1))</f>
        <v>2A1</v>
      </c>
      <c r="M19" s="16" t="s">
        <v>26</v>
      </c>
      <c r="N19" s="109" t="s">
        <v>85</v>
      </c>
      <c r="O19" s="110" t="str">
        <f t="shared" ref="O19" si="6">IF(OR(G19="PKS",G19="APIL1",G19="APIL2",G19="APIL3",G19="APIL4",G19="PIL 1",G19="PIL 2",G19="PIL 3",G19="PIL 1*",G19="PIL 2*",G19="PIL 3*"),"",CONCATENATE(F19,G19,2))</f>
        <v>2A2</v>
      </c>
      <c r="P19" s="17" t="s">
        <v>28</v>
      </c>
      <c r="Q19" s="111" t="s">
        <v>86</v>
      </c>
    </row>
    <row r="20" spans="1:17" ht="15.75" x14ac:dyDescent="0.25">
      <c r="A20" s="457"/>
      <c r="B20" s="443"/>
      <c r="C20" s="446"/>
      <c r="D20" s="69" t="s">
        <v>87</v>
      </c>
      <c r="E20" s="112" t="s">
        <v>88</v>
      </c>
      <c r="F20" s="23">
        <v>2</v>
      </c>
      <c r="G20" s="22" t="s">
        <v>25</v>
      </c>
      <c r="H20" s="46">
        <v>2</v>
      </c>
      <c r="I20" s="45"/>
      <c r="J20" s="113" t="s">
        <v>27</v>
      </c>
      <c r="K20" s="114"/>
      <c r="L20" s="29" t="str">
        <f>IF(OR(G20="PKS",G20="APIL1",G20="APIL2",G20="APIL3",G20="APIL4",G20="PIL 1",G20="PIL 2",G20="PIL 3",G20="PIL 1*",G20="PIL 2*",G20="PIL 3*"),CONCATENATE(F20,G20),CONCATENATE(F20,G20,1))</f>
        <v>2B1</v>
      </c>
      <c r="M20" s="28" t="s">
        <v>21</v>
      </c>
      <c r="N20" s="31" t="s">
        <v>27</v>
      </c>
      <c r="O20" s="115" t="str">
        <f>IF(OR(G20="PKS",G20="APIL1",G20="APIL2",G20="APIL3",G20="APIL4",G20="PIL 1",G20="PIL 2",G20="PIL 3",G20="PIL 1*",G20="PIL 2*",G20="PIL 3*"),"",CONCATENATE(F20,G20,2))</f>
        <v>2B2</v>
      </c>
      <c r="P20" s="29" t="s">
        <v>22</v>
      </c>
      <c r="Q20" s="116" t="s">
        <v>89</v>
      </c>
    </row>
    <row r="21" spans="1:17" ht="15.75" x14ac:dyDescent="0.25">
      <c r="A21" s="457"/>
      <c r="B21" s="443"/>
      <c r="C21" s="446"/>
      <c r="D21" s="44" t="s">
        <v>90</v>
      </c>
      <c r="E21" s="24" t="s">
        <v>91</v>
      </c>
      <c r="F21" s="117">
        <v>2</v>
      </c>
      <c r="G21" s="118" t="s">
        <v>32</v>
      </c>
      <c r="H21" s="37">
        <v>2</v>
      </c>
      <c r="I21" s="24"/>
      <c r="J21" s="119" t="s">
        <v>92</v>
      </c>
      <c r="K21" s="114"/>
      <c r="L21" s="29" t="str">
        <f t="shared" ref="L21" si="7">IF(OR(G21="PKS",G21="APIL1",G21="APIL2",G21="APIL3",G21="APIL4",G21="PIL 1",G21="PIL 2",G21="PIL 3",G21="PIL 1*",G21="PIL 2*",G21="PIL 3*"),CONCATENATE(F21,G21),CONCATENATE(F21,G21,1))</f>
        <v>2E1</v>
      </c>
      <c r="M21" s="28" t="s">
        <v>34</v>
      </c>
      <c r="N21" s="119" t="s">
        <v>92</v>
      </c>
      <c r="O21" s="115" t="str">
        <f t="shared" ref="O21" si="8">IF(OR(G21="PKS",G21="APIL1",G21="APIL2",G21="APIL3",G21="APIL4",G21="PIL 1",G21="PIL 2",G21="PIL 3",G21="PIL 1*",G21="PIL 2*",G21="PIL 3*"),"",CONCATENATE(F21,G21,2))</f>
        <v>2E2</v>
      </c>
      <c r="P21" s="29" t="s">
        <v>35</v>
      </c>
      <c r="Q21" s="116" t="s">
        <v>93</v>
      </c>
    </row>
    <row r="22" spans="1:17" ht="15.75" x14ac:dyDescent="0.25">
      <c r="A22" s="457"/>
      <c r="B22" s="443"/>
      <c r="C22" s="446"/>
      <c r="D22" s="120" t="s">
        <v>94</v>
      </c>
      <c r="E22" s="121" t="s">
        <v>95</v>
      </c>
      <c r="F22" s="23">
        <v>4</v>
      </c>
      <c r="G22" s="22" t="s">
        <v>19</v>
      </c>
      <c r="H22" s="37">
        <v>2</v>
      </c>
      <c r="I22" s="24"/>
      <c r="J22" s="122" t="s">
        <v>23</v>
      </c>
      <c r="K22" s="114"/>
      <c r="L22" s="29" t="str">
        <f>IF(OR(G22="PKS",G22="APIL1",G22="APIL2",G22="APIL3",G22="APIL4",G22="PIL 1",G22="PIL 2",G22="PIL 3",G22="PIL 1*",G22="PIL 2*",G22="PIL 3*"),CONCATENATE(F22,G22),CONCATENATE(F22,G22,1))</f>
        <v>4A1</v>
      </c>
      <c r="M22" s="28" t="s">
        <v>40</v>
      </c>
      <c r="N22" s="123" t="s">
        <v>75</v>
      </c>
      <c r="O22" s="115" t="str">
        <f>IF(OR(G22="PKS",G22="APIL1",G22="APIL2",G22="APIL3",G22="APIL4",G22="PIL 1",G22="PIL 2",G22="PIL 3",G22="PIL 1*",G22="PIL 2*",G22="PIL 3*"),"",CONCATENATE(F22,G22,2))</f>
        <v>4A2</v>
      </c>
      <c r="P22" s="29" t="s">
        <v>41</v>
      </c>
      <c r="Q22" s="124" t="s">
        <v>63</v>
      </c>
    </row>
    <row r="23" spans="1:17" ht="15.75" x14ac:dyDescent="0.25">
      <c r="A23" s="457"/>
      <c r="B23" s="443"/>
      <c r="C23" s="446"/>
      <c r="D23" s="125" t="s">
        <v>96</v>
      </c>
      <c r="E23" s="121" t="s">
        <v>97</v>
      </c>
      <c r="F23" s="23">
        <v>4</v>
      </c>
      <c r="G23" s="22" t="s">
        <v>25</v>
      </c>
      <c r="H23" s="46">
        <v>2</v>
      </c>
      <c r="I23" s="45"/>
      <c r="J23" s="126" t="s">
        <v>98</v>
      </c>
      <c r="K23" s="114"/>
      <c r="L23" s="29" t="str">
        <f t="shared" ref="L23:L26" si="9">IF(OR(G23="PKS",G23="APIL1",G23="APIL2",G23="APIL3",G23="APIL4",G23="PIL 1",G23="PIL 2",G23="PIL 3",G23="PIL 1*",G23="PIL 2*",G23="PIL 3*"),CONCATENATE(F23,G23),CONCATENATE(F23,G23,1))</f>
        <v>4B1</v>
      </c>
      <c r="M23" s="28" t="s">
        <v>44</v>
      </c>
      <c r="N23" s="127" t="s">
        <v>98</v>
      </c>
      <c r="O23" s="115" t="str">
        <f t="shared" ref="O23:O26" si="10">IF(OR(G23="PKS",G23="APIL1",G23="APIL2",G23="APIL3",G23="APIL4",G23="PIL 1",G23="PIL 2",G23="PIL 3",G23="PIL 1*",G23="PIL 2*",G23="PIL 3*"),"",CONCATENATE(F23,G23,2))</f>
        <v>4B2</v>
      </c>
      <c r="P23" s="29" t="s">
        <v>46</v>
      </c>
      <c r="Q23" s="116" t="s">
        <v>99</v>
      </c>
    </row>
    <row r="24" spans="1:17" ht="15.75" x14ac:dyDescent="0.25">
      <c r="A24" s="457"/>
      <c r="B24" s="443"/>
      <c r="C24" s="446"/>
      <c r="D24" s="69" t="s">
        <v>100</v>
      </c>
      <c r="E24" s="121" t="s">
        <v>101</v>
      </c>
      <c r="F24" s="23">
        <v>4</v>
      </c>
      <c r="G24" s="22" t="s">
        <v>32</v>
      </c>
      <c r="H24" s="37">
        <v>2</v>
      </c>
      <c r="I24" s="24"/>
      <c r="J24" s="128" t="s">
        <v>81</v>
      </c>
      <c r="K24" s="114"/>
      <c r="L24" s="29" t="str">
        <f t="shared" si="9"/>
        <v>4E1</v>
      </c>
      <c r="M24" s="28" t="s">
        <v>49</v>
      </c>
      <c r="N24" s="29" t="s">
        <v>81</v>
      </c>
      <c r="O24" s="115" t="str">
        <f t="shared" si="10"/>
        <v>4E2</v>
      </c>
      <c r="P24" s="29" t="s">
        <v>50</v>
      </c>
      <c r="Q24" s="124" t="s">
        <v>42</v>
      </c>
    </row>
    <row r="25" spans="1:17" ht="15.75" x14ac:dyDescent="0.25">
      <c r="A25" s="457"/>
      <c r="B25" s="443"/>
      <c r="C25" s="446"/>
      <c r="D25" s="129" t="s">
        <v>102</v>
      </c>
      <c r="E25" s="130" t="s">
        <v>103</v>
      </c>
      <c r="F25" s="23">
        <v>6</v>
      </c>
      <c r="G25" s="22" t="s">
        <v>19</v>
      </c>
      <c r="H25" s="37">
        <v>3</v>
      </c>
      <c r="I25" s="24"/>
      <c r="J25" s="131" t="s">
        <v>20</v>
      </c>
      <c r="K25" s="114"/>
      <c r="L25" s="29" t="str">
        <f t="shared" si="9"/>
        <v>6A1</v>
      </c>
      <c r="M25" s="49" t="s">
        <v>55</v>
      </c>
      <c r="N25" s="132" t="s">
        <v>20</v>
      </c>
      <c r="O25" s="115" t="str">
        <f t="shared" si="10"/>
        <v>6A2</v>
      </c>
      <c r="P25" s="28" t="s">
        <v>56</v>
      </c>
      <c r="Q25" s="133" t="s">
        <v>23</v>
      </c>
    </row>
    <row r="26" spans="1:17" ht="16.5" thickBot="1" x14ac:dyDescent="0.3">
      <c r="A26" s="458"/>
      <c r="B26" s="444"/>
      <c r="C26" s="447"/>
      <c r="D26" s="134" t="s">
        <v>104</v>
      </c>
      <c r="E26" s="135" t="s">
        <v>103</v>
      </c>
      <c r="F26" s="54">
        <v>6</v>
      </c>
      <c r="G26" s="53" t="s">
        <v>32</v>
      </c>
      <c r="H26" s="136">
        <v>3</v>
      </c>
      <c r="I26" s="137"/>
      <c r="J26" s="138" t="s">
        <v>105</v>
      </c>
      <c r="K26" s="139"/>
      <c r="L26" s="78" t="str">
        <f t="shared" si="9"/>
        <v>6E1</v>
      </c>
      <c r="M26" s="60" t="s">
        <v>61</v>
      </c>
      <c r="N26" s="140" t="s">
        <v>105</v>
      </c>
      <c r="O26" s="141" t="str">
        <f t="shared" si="10"/>
        <v>6E2</v>
      </c>
      <c r="P26" s="59" t="s">
        <v>62</v>
      </c>
      <c r="Q26" s="100" t="s">
        <v>33</v>
      </c>
    </row>
    <row r="27" spans="1:17" ht="15.75" thickBot="1" x14ac:dyDescent="0.3"/>
    <row r="28" spans="1:17" ht="15.75" x14ac:dyDescent="0.25">
      <c r="A28" s="456" t="s">
        <v>106</v>
      </c>
      <c r="B28" s="442">
        <v>43600</v>
      </c>
      <c r="C28" s="459" t="s">
        <v>16</v>
      </c>
      <c r="D28" s="142" t="s">
        <v>107</v>
      </c>
      <c r="E28" s="12" t="s">
        <v>108</v>
      </c>
      <c r="F28" s="104">
        <v>2</v>
      </c>
      <c r="G28" s="143" t="s">
        <v>109</v>
      </c>
      <c r="H28" s="106">
        <v>2</v>
      </c>
      <c r="I28" s="144"/>
      <c r="J28" s="145" t="s">
        <v>110</v>
      </c>
      <c r="K28" s="108"/>
      <c r="L28" s="146" t="s">
        <v>111</v>
      </c>
      <c r="M28" s="16" t="s">
        <v>26</v>
      </c>
      <c r="N28" s="147" t="s">
        <v>110</v>
      </c>
      <c r="O28" s="148" t="s">
        <v>112</v>
      </c>
      <c r="P28" s="17" t="s">
        <v>28</v>
      </c>
      <c r="Q28" s="111" t="s">
        <v>86</v>
      </c>
    </row>
    <row r="29" spans="1:17" ht="15.75" x14ac:dyDescent="0.25">
      <c r="A29" s="457"/>
      <c r="B29" s="443"/>
      <c r="C29" s="460"/>
      <c r="D29" s="149" t="s">
        <v>113</v>
      </c>
      <c r="E29" s="24" t="s">
        <v>114</v>
      </c>
      <c r="F29" s="117">
        <v>4</v>
      </c>
      <c r="G29" s="150" t="s">
        <v>115</v>
      </c>
      <c r="H29" s="151"/>
      <c r="I29" s="152"/>
      <c r="J29" s="153" t="s">
        <v>51</v>
      </c>
      <c r="K29" s="114"/>
      <c r="L29" s="29" t="str">
        <f>IF(OR(G29="PKS",G29="APIL1",G29="APIL2",G29="APIL3",G29="APIL4",G29="PIL 1",G29="PIL 2",G29="PIL 3",G29="PIL 1*",G29="PIL 2*",G29="PIL 3*"),CONCATENATE(F29,G29),CONCATENATE(F29,G29,1))</f>
        <v>4APIL1</v>
      </c>
      <c r="M29" s="28" t="s">
        <v>116</v>
      </c>
      <c r="N29" s="154" t="s">
        <v>51</v>
      </c>
      <c r="O29" s="115" t="str">
        <f>IF(OR(G29="PKS",G29="APIL1",G29="APIL2",G29="APIL3",G29="APIL4",G29="PIL 1",G29="PIL 2",G29="PIL 3",G29="PIL 1*",G29="PIL 2*",G29="PIL 3*"),"",CONCATENATE(F29,G29,2))</f>
        <v/>
      </c>
      <c r="P29" s="29"/>
      <c r="Q29" s="28"/>
    </row>
    <row r="30" spans="1:17" ht="15.75" x14ac:dyDescent="0.25">
      <c r="A30" s="457"/>
      <c r="B30" s="443"/>
      <c r="C30" s="460"/>
      <c r="D30" s="149" t="s">
        <v>117</v>
      </c>
      <c r="E30" s="45" t="s">
        <v>118</v>
      </c>
      <c r="F30" s="117">
        <v>4</v>
      </c>
      <c r="G30" s="150" t="s">
        <v>119</v>
      </c>
      <c r="H30" s="151"/>
      <c r="I30" s="152"/>
      <c r="J30" s="126" t="s">
        <v>42</v>
      </c>
      <c r="K30" s="114"/>
      <c r="L30" s="29" t="str">
        <f>IF(OR(G30="PKS",G30="APIL1",G30="APIL2",G30="APIL3",G30="APIL4",G30="PIL 1",G30="PIL 2",G30="PIL 3",G30="PIL 1*",G30="PIL 2*",G30="PIL 3*"),CONCATENATE(F30,G30),CONCATENATE(F30,G30,1))</f>
        <v>4APIL2</v>
      </c>
      <c r="M30" s="28" t="s">
        <v>62</v>
      </c>
      <c r="N30" s="127" t="s">
        <v>42</v>
      </c>
      <c r="O30" s="115" t="str">
        <f>IF(OR(G30="PKS",G30="APIL1",G30="APIL2",G30="APIL3",G30="APIL4",G30="PIL 1",G30="PIL 2",G30="PIL 3",G30="PIL 1*",G30="PIL 2*",G30="PIL 3*"),"",CONCATENATE(F30,G30,2))</f>
        <v/>
      </c>
      <c r="P30" s="29"/>
      <c r="Q30" s="28"/>
    </row>
    <row r="31" spans="1:17" ht="15.75" x14ac:dyDescent="0.25">
      <c r="A31" s="457"/>
      <c r="B31" s="443"/>
      <c r="C31" s="460"/>
      <c r="D31" s="155" t="s">
        <v>120</v>
      </c>
      <c r="E31" s="45" t="s">
        <v>121</v>
      </c>
      <c r="F31" s="117">
        <v>4</v>
      </c>
      <c r="G31" s="150" t="s">
        <v>122</v>
      </c>
      <c r="H31" s="151"/>
      <c r="I31" s="152"/>
      <c r="J31" s="156" t="s">
        <v>60</v>
      </c>
      <c r="K31" s="114"/>
      <c r="L31" s="29" t="str">
        <f>IF(OR(G31="PKS",G31="APIL1",G31="APIL2",G31="APIL3",G31="APIL4",G31="PIL 1",G31="PIL 2",G31="PIL 3",G31="PIL 1*",G31="PIL 2*",G31="PIL 3*"),CONCATENATE(F31,G31),CONCATENATE(F31,G31,1))</f>
        <v>4APIL3</v>
      </c>
      <c r="M31" s="28" t="s">
        <v>55</v>
      </c>
      <c r="N31" s="157" t="s">
        <v>60</v>
      </c>
      <c r="O31" s="115" t="str">
        <f>IF(OR(G31="PKS",G31="APIL1",G31="APIL2",G31="APIL3",G31="APIL4",G31="PIL 1",G31="PIL 2",G31="PIL 3",G31="PIL 1*",G31="PIL 2*",G31="PIL 3*"),"",CONCATENATE(F31,G31,2))</f>
        <v/>
      </c>
      <c r="P31" s="29"/>
      <c r="Q31" s="28"/>
    </row>
    <row r="32" spans="1:17" ht="15.75" x14ac:dyDescent="0.25">
      <c r="A32" s="457"/>
      <c r="B32" s="443"/>
      <c r="C32" s="460"/>
      <c r="D32" s="158" t="s">
        <v>123</v>
      </c>
      <c r="E32" s="24" t="s">
        <v>124</v>
      </c>
      <c r="F32" s="117">
        <v>4</v>
      </c>
      <c r="G32" s="118" t="s">
        <v>25</v>
      </c>
      <c r="H32" s="46">
        <v>2</v>
      </c>
      <c r="I32" s="159"/>
      <c r="J32" s="128" t="s">
        <v>125</v>
      </c>
      <c r="K32" s="114"/>
      <c r="L32" s="29" t="str">
        <f>IF(OR(G32="PKS",G32="APIL1",G32="APIL2",G32="APIL3",G32="APIL4",G32="PIL 1",G32="PIL 2",G32="PIL 3",G32="PIL 1*",G32="PIL 2*",G32="PIL 3*"),CONCATENATE(F32,G32),CONCATENATE(F32,G32,1))</f>
        <v>4B1</v>
      </c>
      <c r="M32" s="28" t="s">
        <v>126</v>
      </c>
      <c r="N32" s="29" t="s">
        <v>127</v>
      </c>
      <c r="O32" s="115" t="str">
        <f>IF(OR(G32="PKS",G32="APIL1",G32="APIL2",G32="APIL3",G32="APIL4",G32="PIL 1",G32="PIL 2",G32="PIL 3",G32="PIL 1*",G32="PIL 2*",G32="PIL 3*"),"",CONCATENATE(F32,G32,2))</f>
        <v>4B2</v>
      </c>
      <c r="P32" s="29" t="s">
        <v>22</v>
      </c>
      <c r="Q32" s="116" t="s">
        <v>128</v>
      </c>
    </row>
    <row r="33" spans="1:17" ht="16.5" thickBot="1" x14ac:dyDescent="0.3">
      <c r="A33" s="457"/>
      <c r="B33" s="443"/>
      <c r="C33" s="461"/>
      <c r="D33" s="160" t="s">
        <v>129</v>
      </c>
      <c r="E33" s="74" t="s">
        <v>130</v>
      </c>
      <c r="F33" s="161">
        <v>4</v>
      </c>
      <c r="G33" s="162" t="s">
        <v>32</v>
      </c>
      <c r="H33" s="163">
        <v>2</v>
      </c>
      <c r="I33" s="164"/>
      <c r="J33" s="165" t="s">
        <v>131</v>
      </c>
      <c r="K33" s="166"/>
      <c r="L33" s="167" t="str">
        <f>IF(OR(G33="PKS",G33="APIL1",G33="APIL2",G33="APIL3",G33="APIL4",G33="PIL 1",G33="PIL 2",G33="PIL 3",G33="PIL 1*",G33="PIL 2*",G33="PIL 3*"),CONCATENATE(F33,G33),CONCATENATE(F33,G33,1))</f>
        <v>4E1</v>
      </c>
      <c r="M33" s="168" t="s">
        <v>49</v>
      </c>
      <c r="N33" s="165" t="s">
        <v>131</v>
      </c>
      <c r="O33" s="169" t="str">
        <f>IF(OR(G33="PKS",G33="APIL1",G33="APIL2",G33="APIL3",G33="APIL4",G33="PIL 1",G33="PIL 2",G33="PIL 3",G33="PIL 1*",G33="PIL 2*",G33="PIL 3*"),"",CONCATENATE(F33,G33,2))</f>
        <v>4E2</v>
      </c>
      <c r="P33" s="167" t="s">
        <v>50</v>
      </c>
      <c r="Q33" s="170" t="s">
        <v>27</v>
      </c>
    </row>
    <row r="34" spans="1:17" ht="15.75" x14ac:dyDescent="0.25">
      <c r="A34" s="457"/>
      <c r="B34" s="443"/>
      <c r="C34" s="462" t="s">
        <v>132</v>
      </c>
      <c r="D34" s="171" t="s">
        <v>133</v>
      </c>
      <c r="E34" s="172" t="s">
        <v>134</v>
      </c>
      <c r="F34" s="105">
        <v>2</v>
      </c>
      <c r="G34" s="105" t="s">
        <v>19</v>
      </c>
      <c r="H34" s="173">
        <v>2</v>
      </c>
      <c r="I34" s="174"/>
      <c r="J34" s="175" t="s">
        <v>135</v>
      </c>
      <c r="K34" s="176">
        <v>37</v>
      </c>
      <c r="L34" s="17" t="str">
        <f>IF(OR(G34="PKS",G34="APIL1",G34="APIL2",G34="APIL3",G34="APIL4",G34="PIL 1",G34="PIL 2",G34="PIL 3",G34="PIL 1*",G34="PIL 2*",G34="PIL 3*"),CONCATENATE(F34,G34),CONCATENATE(F34,G34))</f>
        <v>2A</v>
      </c>
      <c r="M34" s="177" t="s">
        <v>136</v>
      </c>
      <c r="N34" s="178" t="s">
        <v>29</v>
      </c>
      <c r="O34" s="110"/>
      <c r="P34" s="178"/>
      <c r="Q34" s="177"/>
    </row>
    <row r="35" spans="1:17" ht="16.5" thickBot="1" x14ac:dyDescent="0.3">
      <c r="A35" s="457"/>
      <c r="B35" s="443"/>
      <c r="C35" s="462"/>
      <c r="D35" s="179" t="s">
        <v>133</v>
      </c>
      <c r="E35" s="180" t="s">
        <v>134</v>
      </c>
      <c r="F35" s="137">
        <v>6</v>
      </c>
      <c r="G35" s="137" t="s">
        <v>32</v>
      </c>
      <c r="H35" s="181">
        <v>2</v>
      </c>
      <c r="I35" s="96"/>
      <c r="J35" s="182" t="s">
        <v>137</v>
      </c>
      <c r="K35" s="183">
        <v>23</v>
      </c>
      <c r="L35" s="78" t="str">
        <f>IF(OR(G35="PKS",G35="APIL1",G35="APIL2",G35="APIL3",G35="APIL4",G35="PIL 1",G35="PIL 2",G35="PIL 3",G35="PIL 1*",G35="PIL 2*",G35="PIL 3*"),CONCATENATE(F35,G35),CONCATENATE(F35,G35))</f>
        <v>6E</v>
      </c>
      <c r="M35" s="184" t="s">
        <v>136</v>
      </c>
      <c r="N35" s="185" t="s">
        <v>127</v>
      </c>
      <c r="O35" s="141"/>
      <c r="P35" s="185"/>
      <c r="Q35" s="184"/>
    </row>
    <row r="36" spans="1:17" ht="16.5" thickBot="1" x14ac:dyDescent="0.3">
      <c r="A36" s="458"/>
      <c r="B36" s="444"/>
      <c r="C36" s="186" t="s">
        <v>138</v>
      </c>
      <c r="D36" s="187" t="s">
        <v>133</v>
      </c>
      <c r="E36" s="188" t="s">
        <v>139</v>
      </c>
      <c r="F36" s="189">
        <v>2</v>
      </c>
      <c r="G36" s="190" t="s">
        <v>25</v>
      </c>
      <c r="H36" s="191">
        <v>2</v>
      </c>
      <c r="I36" s="192"/>
      <c r="J36" s="193" t="s">
        <v>140</v>
      </c>
      <c r="K36" s="194">
        <v>37</v>
      </c>
      <c r="L36" s="195" t="s">
        <v>141</v>
      </c>
      <c r="M36" s="196" t="s">
        <v>136</v>
      </c>
      <c r="N36" s="197" t="s">
        <v>29</v>
      </c>
      <c r="O36" s="198"/>
      <c r="P36" s="197"/>
      <c r="Q36" s="196"/>
    </row>
    <row r="37" spans="1:17" ht="15.75" thickBot="1" x14ac:dyDescent="0.3"/>
    <row r="38" spans="1:17" ht="15.75" x14ac:dyDescent="0.25">
      <c r="A38" s="456" t="s">
        <v>142</v>
      </c>
      <c r="B38" s="442">
        <v>43601</v>
      </c>
      <c r="C38" s="445" t="s">
        <v>16</v>
      </c>
      <c r="D38" s="199" t="s">
        <v>143</v>
      </c>
      <c r="E38" s="200" t="s">
        <v>144</v>
      </c>
      <c r="F38" s="104">
        <v>2</v>
      </c>
      <c r="G38" s="105" t="s">
        <v>19</v>
      </c>
      <c r="H38" s="106">
        <v>2</v>
      </c>
      <c r="I38" s="201"/>
      <c r="J38" s="202" t="s">
        <v>48</v>
      </c>
      <c r="K38" s="108"/>
      <c r="L38" s="17" t="str">
        <f t="shared" ref="L38" si="11">IF(OR(G38="PKS",G38="APIL1",G38="APIL2",G38="APIL3",G38="APIL4",G38="PIL 1",G38="PIL 2",G38="PIL 3",G38="PIL 1*",G38="PIL 2*",G38="PIL 3*"),CONCATENATE(F38,G38),CONCATENATE(F38,G38,1))</f>
        <v>2A1</v>
      </c>
      <c r="M38" s="16" t="s">
        <v>26</v>
      </c>
      <c r="N38" s="202" t="s">
        <v>48</v>
      </c>
      <c r="O38" s="110" t="str">
        <f t="shared" ref="O38" si="12">IF(OR(G38="PKS",G38="APIL1",G38="APIL2",G38="APIL3",G38="APIL4",G38="PIL 1",G38="PIL 2",G38="PIL 3",G38="PIL 1*",G38="PIL 2*",G38="PIL 3*"),"",CONCATENATE(F38,G38,2))</f>
        <v>2A2</v>
      </c>
      <c r="P38" s="17" t="s">
        <v>28</v>
      </c>
      <c r="Q38" s="111" t="s">
        <v>39</v>
      </c>
    </row>
    <row r="39" spans="1:17" ht="15.75" x14ac:dyDescent="0.25">
      <c r="A39" s="457"/>
      <c r="B39" s="443"/>
      <c r="C39" s="446"/>
      <c r="D39" s="44" t="s">
        <v>145</v>
      </c>
      <c r="E39" s="112" t="s">
        <v>146</v>
      </c>
      <c r="F39" s="117">
        <v>2</v>
      </c>
      <c r="G39" s="118" t="s">
        <v>25</v>
      </c>
      <c r="H39" s="46">
        <v>2</v>
      </c>
      <c r="I39" s="45"/>
      <c r="J39" s="126" t="s">
        <v>105</v>
      </c>
      <c r="K39" s="114"/>
      <c r="L39" s="29" t="str">
        <f>IF(OR(G39="PKS",G39="APIL1",G39="APIL2",G39="APIL3",G39="APIL4",G39="PIL 1",G39="PIL 2",G39="PIL 3",G39="PIL 1*",G39="PIL 2*",G39="PIL 3*"),CONCATENATE(F39,G39),CONCATENATE(F39,G39,1))</f>
        <v>2B1</v>
      </c>
      <c r="M39" s="28" t="s">
        <v>126</v>
      </c>
      <c r="N39" s="126" t="s">
        <v>105</v>
      </c>
      <c r="O39" s="115" t="str">
        <f>IF(OR(G39="PKS",G39="APIL1",G39="APIL2",G39="APIL3",G39="APIL4",G39="PIL 1",G39="PIL 2",G39="PIL 3",G39="PIL 1*",G39="PIL 2*",G39="PIL 3*"),"",CONCATENATE(F39,G39,2))</f>
        <v>2B2</v>
      </c>
      <c r="P39" s="29" t="s">
        <v>22</v>
      </c>
      <c r="Q39" s="116" t="s">
        <v>147</v>
      </c>
    </row>
    <row r="40" spans="1:17" ht="15.75" x14ac:dyDescent="0.25">
      <c r="A40" s="457"/>
      <c r="B40" s="443"/>
      <c r="C40" s="446"/>
      <c r="D40" s="44" t="s">
        <v>148</v>
      </c>
      <c r="E40" s="121" t="s">
        <v>149</v>
      </c>
      <c r="F40" s="23">
        <v>2</v>
      </c>
      <c r="G40" s="22" t="s">
        <v>32</v>
      </c>
      <c r="H40" s="37">
        <v>2</v>
      </c>
      <c r="I40" s="24"/>
      <c r="J40" s="203" t="str">
        <f>[1]Pengampu!$AA$41</f>
        <v>Dr. Ratna Wardani, M.T.</v>
      </c>
      <c r="K40" s="114"/>
      <c r="L40" s="29" t="str">
        <f t="shared" ref="L40:L43" si="13">IF(OR(G40="PKS",G40="APIL1",G40="APIL2",G40="APIL3",G40="APIL4",G40="PIL 1",G40="PIL 2",G40="PIL 3",G40="PIL 1*",G40="PIL 2*",G40="PIL 3*"),CONCATENATE(F40,G40),CONCATENATE(F40,G40,1))</f>
        <v>2E1</v>
      </c>
      <c r="M40" s="28" t="s">
        <v>34</v>
      </c>
      <c r="N40" s="204" t="s">
        <v>150</v>
      </c>
      <c r="O40" s="115" t="str">
        <f t="shared" ref="O40:O43" si="14">IF(OR(G40="PKS",G40="APIL1",G40="APIL2",G40="APIL3",G40="APIL4",G40="PIL 1",G40="PIL 2",G40="PIL 3",G40="PIL 1*",G40="PIL 2*",G40="PIL 3*"),"",CONCATENATE(F40,G40,2))</f>
        <v>2E2</v>
      </c>
      <c r="P40" s="29" t="s">
        <v>35</v>
      </c>
      <c r="Q40" s="116" t="s">
        <v>151</v>
      </c>
    </row>
    <row r="41" spans="1:17" ht="15.75" x14ac:dyDescent="0.25">
      <c r="A41" s="457"/>
      <c r="B41" s="443"/>
      <c r="C41" s="446"/>
      <c r="D41" s="205" t="s">
        <v>152</v>
      </c>
      <c r="E41" s="45" t="s">
        <v>153</v>
      </c>
      <c r="F41" s="117">
        <v>4</v>
      </c>
      <c r="G41" s="150" t="s">
        <v>115</v>
      </c>
      <c r="H41" s="151"/>
      <c r="I41" s="152"/>
      <c r="J41" s="153" t="s">
        <v>131</v>
      </c>
      <c r="K41" s="114"/>
      <c r="L41" s="29" t="str">
        <f t="shared" si="13"/>
        <v>4APIL1</v>
      </c>
      <c r="M41" s="28" t="s">
        <v>154</v>
      </c>
      <c r="N41" s="154" t="s">
        <v>131</v>
      </c>
      <c r="O41" s="115" t="str">
        <f t="shared" si="14"/>
        <v/>
      </c>
      <c r="P41" s="29"/>
      <c r="Q41" s="28"/>
    </row>
    <row r="42" spans="1:17" ht="15.75" x14ac:dyDescent="0.25">
      <c r="A42" s="457"/>
      <c r="B42" s="443"/>
      <c r="C42" s="446"/>
      <c r="D42" s="205" t="s">
        <v>155</v>
      </c>
      <c r="E42" s="45" t="s">
        <v>156</v>
      </c>
      <c r="F42" s="117">
        <v>4</v>
      </c>
      <c r="G42" s="150" t="s">
        <v>119</v>
      </c>
      <c r="H42" s="151"/>
      <c r="I42" s="152"/>
      <c r="J42" s="151" t="s">
        <v>81</v>
      </c>
      <c r="K42" s="114"/>
      <c r="L42" s="29" t="str">
        <f t="shared" si="13"/>
        <v>4APIL2</v>
      </c>
      <c r="M42" s="28" t="s">
        <v>157</v>
      </c>
      <c r="N42" s="46" t="s">
        <v>81</v>
      </c>
      <c r="O42" s="115" t="str">
        <f t="shared" si="14"/>
        <v/>
      </c>
      <c r="P42" s="29"/>
      <c r="Q42" s="28"/>
    </row>
    <row r="43" spans="1:17" ht="15.75" x14ac:dyDescent="0.25">
      <c r="A43" s="457"/>
      <c r="B43" s="443"/>
      <c r="C43" s="446"/>
      <c r="D43" s="206" t="s">
        <v>158</v>
      </c>
      <c r="E43" s="24" t="s">
        <v>159</v>
      </c>
      <c r="F43" s="117">
        <v>4</v>
      </c>
      <c r="G43" s="150" t="s">
        <v>122</v>
      </c>
      <c r="H43" s="151"/>
      <c r="I43" s="152"/>
      <c r="J43" s="153" t="s">
        <v>54</v>
      </c>
      <c r="K43" s="114"/>
      <c r="L43" s="29" t="str">
        <f t="shared" si="13"/>
        <v>4APIL3</v>
      </c>
      <c r="M43" s="28" t="s">
        <v>160</v>
      </c>
      <c r="N43" s="154" t="s">
        <v>54</v>
      </c>
      <c r="O43" s="115" t="str">
        <f t="shared" si="14"/>
        <v/>
      </c>
      <c r="P43" s="29"/>
      <c r="Q43" s="28"/>
    </row>
    <row r="44" spans="1:17" ht="15.75" x14ac:dyDescent="0.25">
      <c r="A44" s="457"/>
      <c r="B44" s="443"/>
      <c r="C44" s="446"/>
      <c r="D44" s="44" t="s">
        <v>161</v>
      </c>
      <c r="E44" s="24" t="s">
        <v>162</v>
      </c>
      <c r="F44" s="117">
        <v>4</v>
      </c>
      <c r="G44" s="118" t="s">
        <v>25</v>
      </c>
      <c r="H44" s="46">
        <v>2</v>
      </c>
      <c r="I44" s="207"/>
      <c r="J44" s="156" t="s">
        <v>60</v>
      </c>
      <c r="K44" s="114"/>
      <c r="L44" s="29" t="str">
        <f>IF(OR(G44="PKS",G44="APIL1",G44="APIL2",G44="APIL3",G44="APIL4",G44="PIL 1",G44="PIL 2",G44="PIL 3",G44="PIL 1*",G44="PIL 2*",G44="PIL 3*"),CONCATENATE(F44,G44),CONCATENATE(F44,G44,1))</f>
        <v>4B1</v>
      </c>
      <c r="M44" s="28" t="s">
        <v>26</v>
      </c>
      <c r="N44" s="156" t="s">
        <v>60</v>
      </c>
      <c r="O44" s="115" t="str">
        <f>IF(OR(G44="PKS",G44="APIL1",G44="APIL2",G44="APIL3",G44="APIL4",G44="PIL 1",G44="PIL 2",G44="PIL 3",G44="PIL 1*",G44="PIL 2*",G44="PIL 3*"),"",CONCATENATE(F44,G44,2))</f>
        <v>4B2</v>
      </c>
      <c r="P44" s="29" t="s">
        <v>28</v>
      </c>
      <c r="Q44" s="116" t="s">
        <v>128</v>
      </c>
    </row>
    <row r="45" spans="1:17" ht="15.75" x14ac:dyDescent="0.25">
      <c r="A45" s="457"/>
      <c r="B45" s="443"/>
      <c r="C45" s="446"/>
      <c r="D45" s="33" t="s">
        <v>163</v>
      </c>
      <c r="E45" s="24" t="s">
        <v>164</v>
      </c>
      <c r="F45" s="117">
        <v>4</v>
      </c>
      <c r="G45" s="118" t="s">
        <v>32</v>
      </c>
      <c r="H45" s="37">
        <v>2</v>
      </c>
      <c r="I45" s="24"/>
      <c r="J45" s="119" t="s">
        <v>92</v>
      </c>
      <c r="K45" s="114"/>
      <c r="L45" s="29" t="str">
        <f t="shared" ref="L45:L47" si="15">IF(OR(G45="PKS",G45="APIL1",G45="APIL2",G45="APIL3",G45="APIL4",G45="PIL 1",G45="PIL 2",G45="PIL 3",G45="PIL 1*",G45="PIL 2*",G45="PIL 3*"),CONCATENATE(F45,G45),CONCATENATE(F45,G45,1))</f>
        <v>4E1</v>
      </c>
      <c r="M45" s="28" t="s">
        <v>165</v>
      </c>
      <c r="N45" s="208" t="s">
        <v>36</v>
      </c>
      <c r="O45" s="115" t="str">
        <f t="shared" ref="O45:O47" si="16">IF(OR(G45="PKS",G45="APIL1",G45="APIL2",G45="APIL3",G45="APIL4",G45="PIL 1",G45="PIL 2",G45="PIL 3",G45="PIL 1*",G45="PIL 2*",G45="PIL 3*"),"",CONCATENATE(F45,G45,2))</f>
        <v>4E2</v>
      </c>
      <c r="P45" s="29" t="s">
        <v>166</v>
      </c>
      <c r="Q45" s="116" t="s">
        <v>57</v>
      </c>
    </row>
    <row r="46" spans="1:17" ht="15.75" x14ac:dyDescent="0.25">
      <c r="A46" s="457"/>
      <c r="B46" s="443"/>
      <c r="C46" s="446"/>
      <c r="D46" s="450" t="s">
        <v>167</v>
      </c>
      <c r="E46" s="45" t="s">
        <v>168</v>
      </c>
      <c r="F46" s="117">
        <v>6</v>
      </c>
      <c r="G46" s="118" t="s">
        <v>19</v>
      </c>
      <c r="H46" s="46">
        <v>2</v>
      </c>
      <c r="I46" s="45" t="s">
        <v>169</v>
      </c>
      <c r="J46" s="209" t="s">
        <v>71</v>
      </c>
      <c r="K46" s="114"/>
      <c r="L46" s="29" t="str">
        <f t="shared" si="15"/>
        <v>6A1</v>
      </c>
      <c r="M46" s="28" t="s">
        <v>49</v>
      </c>
      <c r="N46" s="209" t="s">
        <v>71</v>
      </c>
      <c r="O46" s="115" t="str">
        <f t="shared" si="16"/>
        <v>6A2</v>
      </c>
      <c r="P46" s="29" t="s">
        <v>50</v>
      </c>
      <c r="Q46" s="116" t="s">
        <v>47</v>
      </c>
    </row>
    <row r="47" spans="1:17" ht="16.5" thickBot="1" x14ac:dyDescent="0.3">
      <c r="A47" s="458"/>
      <c r="B47" s="444"/>
      <c r="C47" s="447"/>
      <c r="D47" s="463"/>
      <c r="E47" s="74" t="s">
        <v>168</v>
      </c>
      <c r="F47" s="136">
        <v>6</v>
      </c>
      <c r="G47" s="137" t="s">
        <v>32</v>
      </c>
      <c r="H47" s="136">
        <v>2</v>
      </c>
      <c r="I47" s="137"/>
      <c r="J47" s="210" t="s">
        <v>98</v>
      </c>
      <c r="K47" s="139"/>
      <c r="L47" s="78" t="str">
        <f t="shared" si="15"/>
        <v>6E1</v>
      </c>
      <c r="M47" s="59" t="s">
        <v>170</v>
      </c>
      <c r="N47" s="210" t="s">
        <v>98</v>
      </c>
      <c r="O47" s="141" t="str">
        <f t="shared" si="16"/>
        <v>6E2</v>
      </c>
      <c r="P47" s="78" t="s">
        <v>171</v>
      </c>
      <c r="Q47" s="100" t="s">
        <v>93</v>
      </c>
    </row>
    <row r="48" spans="1:17" ht="15.75" thickBot="1" x14ac:dyDescent="0.3"/>
    <row r="49" spans="1:17" ht="15.75" x14ac:dyDescent="0.25">
      <c r="A49" s="459" t="s">
        <v>172</v>
      </c>
      <c r="B49" s="442">
        <v>43602</v>
      </c>
      <c r="C49" s="445" t="s">
        <v>16</v>
      </c>
      <c r="D49" s="199" t="s">
        <v>173</v>
      </c>
      <c r="E49" s="200" t="s">
        <v>174</v>
      </c>
      <c r="F49" s="11">
        <v>2</v>
      </c>
      <c r="G49" s="211" t="s">
        <v>175</v>
      </c>
      <c r="H49" s="212">
        <v>2</v>
      </c>
      <c r="I49" s="213"/>
      <c r="J49" s="214" t="s">
        <v>176</v>
      </c>
      <c r="K49" s="108"/>
      <c r="L49" s="146" t="s">
        <v>177</v>
      </c>
      <c r="M49" s="16" t="s">
        <v>26</v>
      </c>
      <c r="N49" s="215" t="s">
        <v>176</v>
      </c>
      <c r="O49" s="216" t="s">
        <v>178</v>
      </c>
      <c r="P49" s="17" t="s">
        <v>28</v>
      </c>
      <c r="Q49" s="111" t="s">
        <v>179</v>
      </c>
    </row>
    <row r="50" spans="1:17" ht="15.75" x14ac:dyDescent="0.25">
      <c r="A50" s="460"/>
      <c r="B50" s="443"/>
      <c r="C50" s="446"/>
      <c r="D50" s="217" t="s">
        <v>180</v>
      </c>
      <c r="E50" s="218" t="s">
        <v>181</v>
      </c>
      <c r="F50" s="117">
        <v>2</v>
      </c>
      <c r="G50" s="118" t="s">
        <v>25</v>
      </c>
      <c r="H50" s="219">
        <v>2</v>
      </c>
      <c r="I50" s="220"/>
      <c r="J50" s="221" t="s">
        <v>48</v>
      </c>
      <c r="K50" s="114"/>
      <c r="L50" s="29" t="str">
        <f>IF(OR(G50="PKS",G50="APIL1",G50="APIL2",G50="APIL3",G50="APIL4",G50="PIL 1",G50="PIL 2",G50="PIL 3",G50="PIL 1*",G50="PIL 2*",G50="PIL 3*"),CONCATENATE(F50,G50),CONCATENATE(F50,G50,1))</f>
        <v>2B1</v>
      </c>
      <c r="M50" s="28" t="s">
        <v>21</v>
      </c>
      <c r="N50" s="128" t="s">
        <v>48</v>
      </c>
      <c r="O50" s="115" t="str">
        <f>IF(OR(G50="PKS",G50="APIL1",G50="APIL2",G50="APIL3",G50="APIL4",G50="PIL 1",G50="PIL 2",G50="PIL 3",G50="PIL 1*",G50="PIL 2*",G50="PIL 3*"),"",CONCATENATE(F50,G50,2))</f>
        <v>2B2</v>
      </c>
      <c r="P50" s="29" t="s">
        <v>22</v>
      </c>
      <c r="Q50" s="116" t="s">
        <v>20</v>
      </c>
    </row>
    <row r="51" spans="1:17" ht="15.75" x14ac:dyDescent="0.25">
      <c r="A51" s="460"/>
      <c r="B51" s="443"/>
      <c r="C51" s="446"/>
      <c r="D51" s="222" t="s">
        <v>123</v>
      </c>
      <c r="E51" s="24" t="s">
        <v>182</v>
      </c>
      <c r="F51" s="117">
        <v>2</v>
      </c>
      <c r="G51" s="118" t="s">
        <v>32</v>
      </c>
      <c r="H51" s="219">
        <v>2</v>
      </c>
      <c r="I51" s="223"/>
      <c r="J51" s="224" t="s">
        <v>183</v>
      </c>
      <c r="K51" s="114"/>
      <c r="L51" s="29" t="str">
        <f>IF(OR(G51="PKS",G51="APIL1",G51="APIL2",G51="APIL3",G51="APIL4",G51="PIL 1",G51="PIL 2",G51="PIL 3",G51="PIL 1*",G51="PIL 2*",G51="PIL 3*"),CONCATENATE(F51,G51),CONCATENATE(F51,G51,1))</f>
        <v>2E1</v>
      </c>
      <c r="M51" s="28" t="s">
        <v>35</v>
      </c>
      <c r="N51" s="225" t="s">
        <v>183</v>
      </c>
      <c r="O51" s="115" t="str">
        <f>IF(OR(G51="PKS",G51="APIL1",G51="APIL2",G51="APIL3",G51="APIL4",G51="PIL 1",G51="PIL 2",G51="PIL 3",G51="PIL 1*",G51="PIL 2*",G51="PIL 3*"),"",CONCATENATE(F51,G51,2))</f>
        <v>2E2</v>
      </c>
      <c r="P51" s="29" t="s">
        <v>35</v>
      </c>
      <c r="Q51" s="133" t="s">
        <v>23</v>
      </c>
    </row>
    <row r="52" spans="1:17" ht="15.75" x14ac:dyDescent="0.25">
      <c r="A52" s="460"/>
      <c r="B52" s="443"/>
      <c r="C52" s="446"/>
      <c r="D52" s="222" t="s">
        <v>184</v>
      </c>
      <c r="E52" s="226" t="s">
        <v>185</v>
      </c>
      <c r="F52" s="117">
        <v>4</v>
      </c>
      <c r="G52" s="118" t="s">
        <v>19</v>
      </c>
      <c r="H52" s="227">
        <v>2</v>
      </c>
      <c r="I52" s="228"/>
      <c r="J52" s="229" t="s">
        <v>186</v>
      </c>
      <c r="K52" s="114"/>
      <c r="L52" s="29" t="str">
        <f t="shared" ref="L52:L53" si="17">IF(OR(G52="PKS",G52="APIL1",G52="APIL2",G52="APIL3",G52="APIL4",G52="PIL 1",G52="PIL 2",G52="PIL 3",G52="PIL 1*",G52="PIL 2*",G52="PIL 3*"),CONCATENATE(F52,G52),CONCATENATE(F52,G52,1))</f>
        <v>4A1</v>
      </c>
      <c r="M52" s="28" t="s">
        <v>40</v>
      </c>
      <c r="N52" s="209" t="s">
        <v>93</v>
      </c>
      <c r="O52" s="115" t="str">
        <f t="shared" ref="O52:O53" si="18">IF(OR(G52="PKS",G52="APIL1",G52="APIL2",G52="APIL3",G52="APIL4",G52="PIL 1",G52="PIL 2",G52="PIL 3",G52="PIL 1*",G52="PIL 2*",G52="PIL 3*"),"",CONCATENATE(F52,G52,2))</f>
        <v>4A2</v>
      </c>
      <c r="P52" s="29" t="s">
        <v>41</v>
      </c>
      <c r="Q52" s="116" t="s">
        <v>128</v>
      </c>
    </row>
    <row r="53" spans="1:17" ht="15.75" x14ac:dyDescent="0.25">
      <c r="A53" s="460"/>
      <c r="B53" s="443"/>
      <c r="C53" s="446"/>
      <c r="D53" s="33" t="s">
        <v>187</v>
      </c>
      <c r="E53" s="24" t="s">
        <v>188</v>
      </c>
      <c r="F53" s="117">
        <v>4</v>
      </c>
      <c r="G53" s="118" t="s">
        <v>32</v>
      </c>
      <c r="H53" s="219">
        <v>2</v>
      </c>
      <c r="I53" s="230"/>
      <c r="J53" s="231" t="s">
        <v>110</v>
      </c>
      <c r="K53" s="114"/>
      <c r="L53" s="29" t="str">
        <f t="shared" si="17"/>
        <v>4E1</v>
      </c>
      <c r="M53" s="28" t="s">
        <v>44</v>
      </c>
      <c r="N53" s="131" t="s">
        <v>110</v>
      </c>
      <c r="O53" s="115" t="str">
        <f t="shared" si="18"/>
        <v>4E2</v>
      </c>
      <c r="P53" s="29" t="s">
        <v>46</v>
      </c>
      <c r="Q53" s="116" t="s">
        <v>189</v>
      </c>
    </row>
    <row r="54" spans="1:17" ht="15.75" x14ac:dyDescent="0.25">
      <c r="A54" s="460"/>
      <c r="B54" s="443"/>
      <c r="C54" s="446"/>
      <c r="D54" s="232" t="s">
        <v>190</v>
      </c>
      <c r="E54" s="45" t="s">
        <v>191</v>
      </c>
      <c r="F54" s="117">
        <v>6</v>
      </c>
      <c r="G54" s="118" t="s">
        <v>19</v>
      </c>
      <c r="H54" s="219">
        <v>2</v>
      </c>
      <c r="I54" s="230"/>
      <c r="J54" s="229" t="s">
        <v>131</v>
      </c>
      <c r="K54" s="114"/>
      <c r="L54" s="29" t="str">
        <f>IF(OR(G54="PKS",G54="APIL1",G54="APIL2",G54="APIL3",G54="APIL4",G54="PIL 1",G54="PIL 2",G54="PIL 3",G54="PIL 1*",G54="PIL 2*",G54="PIL 3*"),CONCATENATE(F54,G54),CONCATENATE(F54,G54,1))</f>
        <v>6A1</v>
      </c>
      <c r="M54" s="28" t="s">
        <v>49</v>
      </c>
      <c r="N54" s="209" t="s">
        <v>131</v>
      </c>
      <c r="O54" s="115" t="str">
        <f>IF(OR(G54="PKS",G54="APIL1",G54="APIL2",G54="APIL3",G54="APIL4",G54="PIL 1",G54="PIL 2",G54="PIL 3",G54="PIL 1*",G54="PIL 2*",G54="PIL 3*"),"",CONCATENATE(F54,G54,2))</f>
        <v>6A2</v>
      </c>
      <c r="P54" s="29" t="s">
        <v>50</v>
      </c>
      <c r="Q54" s="116" t="s">
        <v>85</v>
      </c>
    </row>
    <row r="55" spans="1:17" ht="16.5" thickBot="1" x14ac:dyDescent="0.3">
      <c r="A55" s="461"/>
      <c r="B55" s="444"/>
      <c r="C55" s="447"/>
      <c r="D55" s="233" t="s">
        <v>192</v>
      </c>
      <c r="E55" s="74" t="s">
        <v>191</v>
      </c>
      <c r="F55" s="136">
        <v>6</v>
      </c>
      <c r="G55" s="137" t="s">
        <v>32</v>
      </c>
      <c r="H55" s="234">
        <v>2</v>
      </c>
      <c r="I55" s="235"/>
      <c r="J55" s="236" t="s">
        <v>81</v>
      </c>
      <c r="K55" s="139"/>
      <c r="L55" s="78" t="str">
        <f t="shared" ref="L55" si="19">IF(OR(G55="PKS",G55="APIL1",G55="APIL2",G55="APIL3",G55="APIL4",G55="PIL 1",G55="PIL 2",G55="PIL 3",G55="PIL 1*",G55="PIL 2*",G55="PIL 3*"),CONCATENATE(F55,G55),CONCATENATE(F55,G55,1))</f>
        <v>6E1</v>
      </c>
      <c r="M55" s="60" t="s">
        <v>61</v>
      </c>
      <c r="N55" s="237" t="s">
        <v>81</v>
      </c>
      <c r="O55" s="141" t="str">
        <f t="shared" ref="O55" si="20">IF(OR(G55="PKS",G55="APIL1",G55="APIL2",G55="APIL3",G55="APIL4",G55="PIL 1",G55="PIL 2",G55="PIL 3",G55="PIL 1*",G55="PIL 2*",G55="PIL 3*"),"",CONCATENATE(F55,G55,2))</f>
        <v>6E2</v>
      </c>
      <c r="P55" s="59" t="s">
        <v>62</v>
      </c>
      <c r="Q55" s="100" t="s">
        <v>33</v>
      </c>
    </row>
    <row r="56" spans="1:17" ht="15.75" thickBot="1" x14ac:dyDescent="0.3"/>
    <row r="57" spans="1:17" ht="15.75" x14ac:dyDescent="0.25">
      <c r="A57" s="439" t="s">
        <v>15</v>
      </c>
      <c r="B57" s="442">
        <v>43605</v>
      </c>
      <c r="C57" s="445" t="s">
        <v>16</v>
      </c>
      <c r="D57" s="238" t="s">
        <v>193</v>
      </c>
      <c r="E57" s="103" t="s">
        <v>194</v>
      </c>
      <c r="F57" s="104">
        <v>2</v>
      </c>
      <c r="G57" s="105" t="s">
        <v>19</v>
      </c>
      <c r="H57" s="106">
        <v>2</v>
      </c>
      <c r="I57" s="12"/>
      <c r="J57" s="239" t="s">
        <v>195</v>
      </c>
      <c r="K57" s="108"/>
      <c r="L57" s="17" t="str">
        <f t="shared" ref="L57:L64" si="21">IF(OR(G57="PKS",G57="APIL1",G57="APIL2",G57="APIL3",G57="APIL4",G57="PIL 1",G57="PIL 2",G57="PIL 3",G57="PIL 1*",G57="PIL 2*",G57="PIL 3*"),CONCATENATE(F57,G57),CONCATENATE(F57,G57,1))</f>
        <v>2A1</v>
      </c>
      <c r="M57" s="16" t="s">
        <v>26</v>
      </c>
      <c r="N57" s="239" t="s">
        <v>105</v>
      </c>
      <c r="O57" s="110" t="str">
        <f t="shared" ref="O57:O63" si="22">IF(OR(G57="PKS",G57="APIL1",G57="APIL2",G57="APIL3",G57="APIL4",G57="PIL 1",G57="PIL 2",G57="PIL 3",G57="PIL 1*",G57="PIL 2*",G57="PIL 3*"),"",CONCATENATE(F57,G57,2))</f>
        <v>2A2</v>
      </c>
      <c r="P57" s="17" t="s">
        <v>28</v>
      </c>
      <c r="Q57" s="111" t="s">
        <v>86</v>
      </c>
    </row>
    <row r="58" spans="1:17" ht="15.75" x14ac:dyDescent="0.25">
      <c r="A58" s="440"/>
      <c r="B58" s="443"/>
      <c r="C58" s="446"/>
      <c r="D58" s="125" t="s">
        <v>196</v>
      </c>
      <c r="E58" s="159" t="s">
        <v>197</v>
      </c>
      <c r="F58" s="117">
        <v>2</v>
      </c>
      <c r="G58" s="118" t="s">
        <v>32</v>
      </c>
      <c r="H58" s="240">
        <v>2</v>
      </c>
      <c r="I58" s="207"/>
      <c r="J58" s="241" t="s">
        <v>92</v>
      </c>
      <c r="K58" s="242"/>
      <c r="L58" s="29" t="str">
        <f t="shared" si="21"/>
        <v>2E1</v>
      </c>
      <c r="M58" s="28" t="s">
        <v>21</v>
      </c>
      <c r="N58" s="243" t="s">
        <v>36</v>
      </c>
      <c r="O58" s="115" t="str">
        <f t="shared" si="22"/>
        <v>2E2</v>
      </c>
      <c r="P58" s="29" t="s">
        <v>22</v>
      </c>
      <c r="Q58" s="116" t="s">
        <v>93</v>
      </c>
    </row>
    <row r="59" spans="1:17" ht="15.75" x14ac:dyDescent="0.25">
      <c r="A59" s="440"/>
      <c r="B59" s="443"/>
      <c r="C59" s="446"/>
      <c r="D59" s="206" t="s">
        <v>198</v>
      </c>
      <c r="E59" s="45" t="s">
        <v>199</v>
      </c>
      <c r="F59" s="117">
        <v>4</v>
      </c>
      <c r="G59" s="150" t="s">
        <v>115</v>
      </c>
      <c r="H59" s="151"/>
      <c r="I59" s="152"/>
      <c r="J59" s="126" t="s">
        <v>42</v>
      </c>
      <c r="K59" s="114"/>
      <c r="L59" s="29" t="str">
        <f t="shared" si="21"/>
        <v>4APIL1</v>
      </c>
      <c r="M59" s="28" t="s">
        <v>154</v>
      </c>
      <c r="N59" s="244" t="s">
        <v>42</v>
      </c>
      <c r="O59" s="115" t="str">
        <f t="shared" si="22"/>
        <v/>
      </c>
      <c r="P59" s="29"/>
      <c r="Q59" s="28"/>
    </row>
    <row r="60" spans="1:17" ht="15.75" x14ac:dyDescent="0.25">
      <c r="A60" s="440"/>
      <c r="B60" s="443"/>
      <c r="C60" s="446"/>
      <c r="D60" s="205" t="s">
        <v>200</v>
      </c>
      <c r="E60" s="45" t="s">
        <v>201</v>
      </c>
      <c r="F60" s="117">
        <v>4</v>
      </c>
      <c r="G60" s="150" t="s">
        <v>119</v>
      </c>
      <c r="H60" s="151"/>
      <c r="I60" s="152"/>
      <c r="J60" s="119" t="s">
        <v>147</v>
      </c>
      <c r="K60" s="114"/>
      <c r="L60" s="29" t="str">
        <f t="shared" si="21"/>
        <v>4APIL2</v>
      </c>
      <c r="M60" s="28" t="s">
        <v>202</v>
      </c>
      <c r="N60" s="245" t="s">
        <v>147</v>
      </c>
      <c r="O60" s="115" t="str">
        <f t="shared" si="22"/>
        <v/>
      </c>
      <c r="P60" s="29"/>
      <c r="Q60" s="28"/>
    </row>
    <row r="61" spans="1:17" ht="15.75" x14ac:dyDescent="0.25">
      <c r="A61" s="440"/>
      <c r="B61" s="443"/>
      <c r="C61" s="446"/>
      <c r="D61" s="205" t="s">
        <v>203</v>
      </c>
      <c r="E61" s="45" t="s">
        <v>204</v>
      </c>
      <c r="F61" s="117">
        <v>4</v>
      </c>
      <c r="G61" s="150" t="s">
        <v>122</v>
      </c>
      <c r="H61" s="151"/>
      <c r="I61" s="152"/>
      <c r="J61" s="246" t="s">
        <v>205</v>
      </c>
      <c r="K61" s="114"/>
      <c r="L61" s="29" t="str">
        <f t="shared" si="21"/>
        <v>4APIL3</v>
      </c>
      <c r="M61" s="28" t="s">
        <v>160</v>
      </c>
      <c r="N61" s="247" t="s">
        <v>205</v>
      </c>
      <c r="O61" s="115" t="str">
        <f t="shared" si="22"/>
        <v/>
      </c>
      <c r="P61" s="29"/>
      <c r="Q61" s="28"/>
    </row>
    <row r="62" spans="1:17" ht="15.75" x14ac:dyDescent="0.25">
      <c r="A62" s="440"/>
      <c r="B62" s="443"/>
      <c r="C62" s="446"/>
      <c r="D62" s="44" t="s">
        <v>206</v>
      </c>
      <c r="E62" s="24" t="s">
        <v>207</v>
      </c>
      <c r="F62" s="117">
        <v>4</v>
      </c>
      <c r="G62" s="118" t="s">
        <v>32</v>
      </c>
      <c r="H62" s="37">
        <v>2</v>
      </c>
      <c r="I62" s="24"/>
      <c r="J62" s="225" t="s">
        <v>189</v>
      </c>
      <c r="K62" s="114"/>
      <c r="L62" s="29" t="str">
        <f t="shared" si="21"/>
        <v>4E1</v>
      </c>
      <c r="M62" s="28" t="s">
        <v>34</v>
      </c>
      <c r="N62" s="122" t="s">
        <v>189</v>
      </c>
      <c r="O62" s="115" t="str">
        <f t="shared" si="22"/>
        <v>4E2</v>
      </c>
      <c r="P62" s="29" t="s">
        <v>35</v>
      </c>
      <c r="Q62" s="116" t="s">
        <v>85</v>
      </c>
    </row>
    <row r="63" spans="1:17" ht="15.75" x14ac:dyDescent="0.25">
      <c r="A63" s="440"/>
      <c r="B63" s="443"/>
      <c r="C63" s="446"/>
      <c r="D63" s="232" t="s">
        <v>208</v>
      </c>
      <c r="E63" s="45" t="s">
        <v>59</v>
      </c>
      <c r="F63" s="117">
        <v>6</v>
      </c>
      <c r="G63" s="118" t="s">
        <v>19</v>
      </c>
      <c r="H63" s="37">
        <v>2</v>
      </c>
      <c r="I63" s="24"/>
      <c r="J63" s="113" t="s">
        <v>131</v>
      </c>
      <c r="K63" s="114"/>
      <c r="L63" s="29" t="str">
        <f t="shared" si="21"/>
        <v>6A1</v>
      </c>
      <c r="M63" s="28" t="s">
        <v>49</v>
      </c>
      <c r="N63" s="248" t="s">
        <v>131</v>
      </c>
      <c r="O63" s="115" t="str">
        <f t="shared" si="22"/>
        <v>6A2</v>
      </c>
      <c r="P63" s="29" t="s">
        <v>50</v>
      </c>
      <c r="Q63" s="116" t="s">
        <v>71</v>
      </c>
    </row>
    <row r="64" spans="1:17" ht="15.75" x14ac:dyDescent="0.25">
      <c r="A64" s="440"/>
      <c r="B64" s="443"/>
      <c r="C64" s="446"/>
      <c r="D64" s="249" t="s">
        <v>209</v>
      </c>
      <c r="E64" s="24" t="s">
        <v>210</v>
      </c>
      <c r="F64" s="117">
        <v>6</v>
      </c>
      <c r="G64" s="118" t="s">
        <v>211</v>
      </c>
      <c r="H64" s="250">
        <v>2</v>
      </c>
      <c r="I64" s="251"/>
      <c r="J64" s="203" t="s">
        <v>150</v>
      </c>
      <c r="K64" s="114"/>
      <c r="L64" s="29" t="str">
        <f t="shared" si="21"/>
        <v>6PIL 1</v>
      </c>
      <c r="M64" s="28" t="s">
        <v>46</v>
      </c>
      <c r="N64" s="203" t="s">
        <v>150</v>
      </c>
      <c r="O64" s="115" t="str">
        <f t="shared" ref="O64:O66" si="23">IF(OR(G64="PKS",G64="APIL1",G64="APIL2",G64="APIL3",G64="APIL4",G64="PIL 1",G64="PIL 2",G64="PIL 3",G64="PIL 1*",G64="PIL 2*",G64="PIL 3*"),"",CONCATENATE(F64,G64,2))</f>
        <v/>
      </c>
      <c r="P64" s="252"/>
      <c r="Q64" s="28"/>
    </row>
    <row r="65" spans="1:17" ht="15.75" x14ac:dyDescent="0.25">
      <c r="A65" s="440"/>
      <c r="B65" s="443"/>
      <c r="C65" s="446"/>
      <c r="D65" s="253" t="s">
        <v>212</v>
      </c>
      <c r="E65" s="24" t="s">
        <v>213</v>
      </c>
      <c r="F65" s="117">
        <v>6</v>
      </c>
      <c r="G65" s="118" t="s">
        <v>214</v>
      </c>
      <c r="H65" s="250">
        <v>2</v>
      </c>
      <c r="I65" s="251"/>
      <c r="J65" s="254" t="s">
        <v>151</v>
      </c>
      <c r="K65" s="114"/>
      <c r="L65" s="29" t="str">
        <f t="shared" ref="L65:L66" si="24">IF(OR(G65="PKS",G65="APIL1",G65="APIL2",G65="APIL3",G65="APIL4",G65="PIL 1",G65="PIL 2",G65="PIL 3",G65="PIL 1*",G65="PIL 2*",G65="PIL 3*"),CONCATENATE(F65,G65),CONCATENATE(F65,G65,1))</f>
        <v>6PIL 2</v>
      </c>
      <c r="M65" s="28" t="s">
        <v>44</v>
      </c>
      <c r="N65" s="254" t="s">
        <v>151</v>
      </c>
      <c r="O65" s="115" t="str">
        <f t="shared" si="23"/>
        <v/>
      </c>
      <c r="P65" s="252"/>
      <c r="Q65" s="28"/>
    </row>
    <row r="66" spans="1:17" ht="16.5" thickBot="1" x14ac:dyDescent="0.3">
      <c r="A66" s="440"/>
      <c r="B66" s="443"/>
      <c r="C66" s="447"/>
      <c r="D66" s="255" t="s">
        <v>215</v>
      </c>
      <c r="E66" s="74" t="s">
        <v>216</v>
      </c>
      <c r="F66" s="136">
        <v>6</v>
      </c>
      <c r="G66" s="137" t="s">
        <v>217</v>
      </c>
      <c r="H66" s="56">
        <v>2</v>
      </c>
      <c r="I66" s="55"/>
      <c r="J66" s="256" t="s">
        <v>72</v>
      </c>
      <c r="K66" s="139"/>
      <c r="L66" s="78" t="str">
        <f t="shared" si="24"/>
        <v>6PIL 3</v>
      </c>
      <c r="M66" s="59" t="s">
        <v>41</v>
      </c>
      <c r="N66" s="256" t="s">
        <v>72</v>
      </c>
      <c r="O66" s="141" t="str">
        <f t="shared" si="23"/>
        <v/>
      </c>
      <c r="P66" s="78"/>
      <c r="Q66" s="59"/>
    </row>
    <row r="67" spans="1:17" ht="15.75" x14ac:dyDescent="0.25">
      <c r="A67" s="440"/>
      <c r="B67" s="443"/>
      <c r="C67" s="464" t="s">
        <v>64</v>
      </c>
      <c r="D67" s="257" t="s">
        <v>218</v>
      </c>
      <c r="E67" s="258" t="s">
        <v>219</v>
      </c>
      <c r="F67" s="259">
        <v>4</v>
      </c>
      <c r="G67" s="260" t="s">
        <v>19</v>
      </c>
      <c r="H67" s="261">
        <v>2</v>
      </c>
      <c r="I67" s="258"/>
      <c r="J67" s="262" t="s">
        <v>47</v>
      </c>
      <c r="K67" s="263"/>
      <c r="L67" s="90" t="str">
        <f>IF(OR(G67="PKS",G67="APIL1",G67="APIL2",G67="APIL3",G67="APIL4",G67="PIL 1",G67="PIL 2",G67="PIL 3",G67="PIL 1*",G67="PIL 2*",G67="PIL 3*"),CONCATENATE(F67,G67),CONCATENATE(F67,G67,1))</f>
        <v>4A1</v>
      </c>
      <c r="M67" s="89" t="s">
        <v>49</v>
      </c>
      <c r="N67" s="264" t="s">
        <v>47</v>
      </c>
      <c r="O67" s="265" t="str">
        <f>IF(OR(G67="PKS",G67="APIL1",G67="APIL2",G67="APIL3",G67="APIL4",G67="PIL 1",G67="PIL 2",G67="PIL 3",G67="PIL 1*",G67="PIL 2*",G67="PIL 3*"),"",CONCATENATE(F67,G67,2))</f>
        <v>4A2</v>
      </c>
      <c r="P67" s="90" t="s">
        <v>50</v>
      </c>
      <c r="Q67" s="91" t="s">
        <v>98</v>
      </c>
    </row>
    <row r="68" spans="1:17" ht="15.75" x14ac:dyDescent="0.25">
      <c r="A68" s="440"/>
      <c r="B68" s="443"/>
      <c r="C68" s="465"/>
      <c r="D68" s="33" t="s">
        <v>220</v>
      </c>
      <c r="E68" s="207" t="s">
        <v>221</v>
      </c>
      <c r="F68" s="117">
        <v>4</v>
      </c>
      <c r="G68" s="150" t="s">
        <v>222</v>
      </c>
      <c r="H68" s="240">
        <v>1</v>
      </c>
      <c r="I68" s="266"/>
      <c r="J68" s="131" t="s">
        <v>75</v>
      </c>
      <c r="K68" s="114"/>
      <c r="L68" s="29" t="str">
        <f t="shared" ref="L68:L72" si="25">IF(OR(G68="PKS",G68="APIL1",G68="APIL2",G68="APIL3",G68="APIL4",G68="PIL 1",G68="PIL 2",G68="PIL 3",G68="PIL 1*",G68="PIL 2*",G68="PIL 3*"),CONCATENATE(F68,G68),CONCATENATE(F68,G68,1))</f>
        <v>4PIL 1*</v>
      </c>
      <c r="M68" s="28" t="s">
        <v>166</v>
      </c>
      <c r="N68" s="267" t="s">
        <v>75</v>
      </c>
      <c r="O68" s="115" t="str">
        <f t="shared" ref="O68:O70" si="26">IF(OR(G68="PKS",G68="APIL1",G68="APIL2",G68="APIL3",G68="APIL4",G68="PIL 1",G68="PIL 2",G68="PIL 3",G68="PIL 1*",G68="PIL 2*",G68="PIL 3*"),"",CONCATENATE(F68,G68,2))</f>
        <v/>
      </c>
      <c r="P68" s="29"/>
      <c r="Q68" s="28"/>
    </row>
    <row r="69" spans="1:17" ht="15.75" x14ac:dyDescent="0.25">
      <c r="A69" s="440"/>
      <c r="B69" s="443"/>
      <c r="C69" s="465"/>
      <c r="D69" s="44" t="s">
        <v>223</v>
      </c>
      <c r="E69" s="207" t="s">
        <v>224</v>
      </c>
      <c r="F69" s="117">
        <v>4</v>
      </c>
      <c r="G69" s="118" t="s">
        <v>225</v>
      </c>
      <c r="H69" s="240">
        <v>1</v>
      </c>
      <c r="I69" s="266"/>
      <c r="J69" s="113" t="s">
        <v>33</v>
      </c>
      <c r="K69" s="114"/>
      <c r="L69" s="29" t="str">
        <f t="shared" si="25"/>
        <v>4PIL 2*</v>
      </c>
      <c r="M69" s="28" t="s">
        <v>165</v>
      </c>
      <c r="N69" s="268" t="s">
        <v>33</v>
      </c>
      <c r="O69" s="115" t="str">
        <f t="shared" si="26"/>
        <v/>
      </c>
      <c r="P69" s="29"/>
      <c r="Q69" s="28"/>
    </row>
    <row r="70" spans="1:17" ht="15.75" x14ac:dyDescent="0.25">
      <c r="A70" s="440"/>
      <c r="B70" s="443"/>
      <c r="C70" s="465"/>
      <c r="D70" s="44" t="s">
        <v>226</v>
      </c>
      <c r="E70" s="207" t="s">
        <v>227</v>
      </c>
      <c r="F70" s="117">
        <v>4</v>
      </c>
      <c r="G70" s="118" t="s">
        <v>228</v>
      </c>
      <c r="H70" s="240">
        <v>1</v>
      </c>
      <c r="I70" s="266"/>
      <c r="J70" s="269" t="s">
        <v>72</v>
      </c>
      <c r="K70" s="114"/>
      <c r="L70" s="29" t="str">
        <f t="shared" si="25"/>
        <v>4PIL 3*</v>
      </c>
      <c r="M70" s="28" t="s">
        <v>170</v>
      </c>
      <c r="N70" s="269" t="s">
        <v>72</v>
      </c>
      <c r="O70" s="115" t="str">
        <f t="shared" si="26"/>
        <v/>
      </c>
      <c r="P70" s="29"/>
      <c r="Q70" s="28"/>
    </row>
    <row r="71" spans="1:17" ht="16.5" thickBot="1" x14ac:dyDescent="0.3">
      <c r="A71" s="440"/>
      <c r="B71" s="443"/>
      <c r="C71" s="465"/>
      <c r="D71" s="44" t="s">
        <v>229</v>
      </c>
      <c r="E71" s="207" t="s">
        <v>230</v>
      </c>
      <c r="F71" s="117">
        <v>4</v>
      </c>
      <c r="G71" s="118" t="s">
        <v>231</v>
      </c>
      <c r="H71" s="240">
        <v>1</v>
      </c>
      <c r="I71" s="266"/>
      <c r="J71" s="153" t="s">
        <v>232</v>
      </c>
      <c r="K71" s="114"/>
      <c r="L71" s="29" t="str">
        <f t="shared" si="25"/>
        <v>4PIL 4*1</v>
      </c>
      <c r="M71" s="28" t="s">
        <v>22</v>
      </c>
      <c r="N71" s="270" t="s">
        <v>233</v>
      </c>
      <c r="O71" s="115"/>
      <c r="P71" s="252"/>
      <c r="Q71" s="28"/>
    </row>
    <row r="72" spans="1:17" ht="16.5" thickBot="1" x14ac:dyDescent="0.3">
      <c r="A72" s="441"/>
      <c r="B72" s="444"/>
      <c r="C72" s="271" t="s">
        <v>76</v>
      </c>
      <c r="D72" s="272" t="s">
        <v>234</v>
      </c>
      <c r="E72" s="273" t="s">
        <v>235</v>
      </c>
      <c r="F72" s="274">
        <v>6</v>
      </c>
      <c r="G72" s="275" t="s">
        <v>19</v>
      </c>
      <c r="H72" s="276">
        <v>2</v>
      </c>
      <c r="I72" s="273"/>
      <c r="J72" s="277" t="s">
        <v>236</v>
      </c>
      <c r="K72" s="278"/>
      <c r="L72" s="60" t="str">
        <f t="shared" si="25"/>
        <v>6A1</v>
      </c>
      <c r="M72" s="279" t="s">
        <v>26</v>
      </c>
      <c r="N72" s="280" t="s">
        <v>63</v>
      </c>
      <c r="O72" s="281" t="str">
        <f t="shared" ref="O72" si="27">IF(OR(G72="PKS",G72="APIL1",G72="APIL2",G72="APIL3",G72="APIL4",G72="PIL 1",G72="PIL 2",G72="PIL 3",G72="PIL 1*",G72="PIL 2*",G72="PIL 3*"),"",CONCATENATE(F72,G72,2))</f>
        <v>6A2</v>
      </c>
      <c r="P72" s="60" t="s">
        <v>28</v>
      </c>
      <c r="Q72" s="282" t="s">
        <v>57</v>
      </c>
    </row>
    <row r="73" spans="1:17" ht="15.75" thickBot="1" x14ac:dyDescent="0.3"/>
    <row r="74" spans="1:17" ht="15.75" x14ac:dyDescent="0.25">
      <c r="A74" s="456" t="s">
        <v>82</v>
      </c>
      <c r="B74" s="442">
        <v>43606</v>
      </c>
      <c r="C74" s="459" t="s">
        <v>16</v>
      </c>
      <c r="D74" s="283" t="s">
        <v>237</v>
      </c>
      <c r="E74" s="12" t="s">
        <v>238</v>
      </c>
      <c r="F74" s="284">
        <v>4</v>
      </c>
      <c r="G74" s="285" t="s">
        <v>115</v>
      </c>
      <c r="H74" s="286"/>
      <c r="I74" s="65"/>
      <c r="J74" s="107" t="s">
        <v>147</v>
      </c>
      <c r="K74" s="108"/>
      <c r="L74" s="17" t="str">
        <f t="shared" ref="L74:L79" si="28">IF(OR(G74="PKS",G74="APIL1",G74="APIL2",G74="APIL3",G74="APIL4",G74="PIL 1",G74="PIL 2",G74="PIL 3",G74="PIL 1*",G74="PIL 2*",G74="PIL 3*"),CONCATENATE(F74,G74),CONCATENATE(F74,G74,1))</f>
        <v>4APIL1</v>
      </c>
      <c r="M74" s="16" t="s">
        <v>154</v>
      </c>
      <c r="N74" s="107" t="s">
        <v>147</v>
      </c>
      <c r="O74" s="110" t="str">
        <f t="shared" ref="O74:O75" si="29">IF(OR(G74="PKS",G74="APIL1",G74="APIL2",G74="APIL3",G74="APIL4",G74="PIL 1",G74="PIL 2",G74="PIL 3",G74="PIL 1*",G74="PIL 2*",G74="PIL 3*"),"",CONCATENATE(F74,G74,2))</f>
        <v/>
      </c>
      <c r="P74" s="17"/>
      <c r="Q74" s="16"/>
    </row>
    <row r="75" spans="1:17" ht="15.75" x14ac:dyDescent="0.25">
      <c r="A75" s="457"/>
      <c r="B75" s="443"/>
      <c r="C75" s="460"/>
      <c r="D75" s="149" t="s">
        <v>239</v>
      </c>
      <c r="E75" s="24" t="s">
        <v>240</v>
      </c>
      <c r="F75" s="287">
        <v>4</v>
      </c>
      <c r="G75" s="30" t="s">
        <v>119</v>
      </c>
      <c r="H75" s="151"/>
      <c r="I75" s="45"/>
      <c r="J75" s="126" t="s">
        <v>147</v>
      </c>
      <c r="K75" s="114"/>
      <c r="L75" s="29" t="str">
        <f t="shared" si="28"/>
        <v>4APIL2</v>
      </c>
      <c r="M75" s="28" t="s">
        <v>157</v>
      </c>
      <c r="N75" s="288" t="s">
        <v>85</v>
      </c>
      <c r="O75" s="115" t="str">
        <f t="shared" si="29"/>
        <v/>
      </c>
      <c r="P75" s="29"/>
      <c r="Q75" s="28"/>
    </row>
    <row r="76" spans="1:17" ht="15.75" x14ac:dyDescent="0.25">
      <c r="A76" s="457"/>
      <c r="B76" s="443"/>
      <c r="C76" s="460"/>
      <c r="D76" s="149" t="s">
        <v>241</v>
      </c>
      <c r="E76" s="45" t="s">
        <v>242</v>
      </c>
      <c r="F76" s="287">
        <v>4</v>
      </c>
      <c r="G76" s="30" t="s">
        <v>243</v>
      </c>
      <c r="H76" s="151"/>
      <c r="I76" s="45"/>
      <c r="J76" s="119" t="s">
        <v>147</v>
      </c>
      <c r="K76" s="114"/>
      <c r="L76" s="29" t="str">
        <f t="shared" si="28"/>
        <v>4APIL3 &amp; PKS(1)1</v>
      </c>
      <c r="M76" s="28" t="s">
        <v>160</v>
      </c>
      <c r="N76" s="289" t="s">
        <v>89</v>
      </c>
      <c r="O76" s="115"/>
      <c r="P76" s="290"/>
      <c r="Q76" s="28"/>
    </row>
    <row r="77" spans="1:17" ht="15.75" x14ac:dyDescent="0.25">
      <c r="A77" s="457"/>
      <c r="B77" s="443"/>
      <c r="C77" s="460"/>
      <c r="D77" s="291" t="s">
        <v>244</v>
      </c>
      <c r="E77" s="24" t="s">
        <v>245</v>
      </c>
      <c r="F77" s="287">
        <v>6</v>
      </c>
      <c r="G77" s="292" t="s">
        <v>211</v>
      </c>
      <c r="H77" s="250">
        <v>2</v>
      </c>
      <c r="I77" s="251"/>
      <c r="J77" s="293" t="s">
        <v>232</v>
      </c>
      <c r="K77" s="27"/>
      <c r="L77" s="28" t="str">
        <f t="shared" si="28"/>
        <v>6PIL 1</v>
      </c>
      <c r="M77" s="29" t="s">
        <v>166</v>
      </c>
      <c r="N77" s="293" t="s">
        <v>232</v>
      </c>
      <c r="O77" s="31" t="str">
        <f t="shared" ref="O77:O79" si="30">IF(OR(G77="PKS",G77="APIL1",G77="APIL2",G77="APIL3",G77="APIL4",G77="PIL 1",G77="PIL 2",G77="PIL 3",G77="PIL 1*",G77="PIL 2*",G77="PIL 3*"),"",CONCATENATE(F77,G77,2))</f>
        <v/>
      </c>
      <c r="P77" s="28"/>
      <c r="Q77" s="294"/>
    </row>
    <row r="78" spans="1:17" ht="15.75" x14ac:dyDescent="0.25">
      <c r="A78" s="457"/>
      <c r="B78" s="443"/>
      <c r="C78" s="460"/>
      <c r="D78" s="291" t="s">
        <v>246</v>
      </c>
      <c r="E78" s="24" t="s">
        <v>247</v>
      </c>
      <c r="F78" s="287">
        <v>6</v>
      </c>
      <c r="G78" s="292" t="s">
        <v>214</v>
      </c>
      <c r="H78" s="250">
        <v>2</v>
      </c>
      <c r="I78" s="251"/>
      <c r="J78" s="295" t="s">
        <v>189</v>
      </c>
      <c r="K78" s="27"/>
      <c r="L78" s="28" t="str">
        <f t="shared" si="28"/>
        <v>6PIL 2</v>
      </c>
      <c r="M78" s="29" t="s">
        <v>165</v>
      </c>
      <c r="N78" s="295" t="s">
        <v>189</v>
      </c>
      <c r="O78" s="31" t="str">
        <f t="shared" si="30"/>
        <v/>
      </c>
      <c r="P78" s="28"/>
      <c r="Q78" s="294"/>
    </row>
    <row r="79" spans="1:17" ht="16.5" thickBot="1" x14ac:dyDescent="0.3">
      <c r="A79" s="457"/>
      <c r="B79" s="443"/>
      <c r="C79" s="461"/>
      <c r="D79" s="296" t="s">
        <v>248</v>
      </c>
      <c r="E79" s="74" t="s">
        <v>249</v>
      </c>
      <c r="F79" s="297">
        <v>6</v>
      </c>
      <c r="G79" s="298" t="s">
        <v>217</v>
      </c>
      <c r="H79" s="56">
        <v>2</v>
      </c>
      <c r="I79" s="55"/>
      <c r="J79" s="299" t="s">
        <v>72</v>
      </c>
      <c r="K79" s="58"/>
      <c r="L79" s="59" t="str">
        <f t="shared" si="28"/>
        <v>6PIL 3</v>
      </c>
      <c r="M79" s="78" t="s">
        <v>170</v>
      </c>
      <c r="N79" s="299" t="s">
        <v>72</v>
      </c>
      <c r="O79" s="62" t="str">
        <f t="shared" si="30"/>
        <v/>
      </c>
      <c r="P79" s="59"/>
      <c r="Q79" s="300"/>
    </row>
    <row r="80" spans="1:17" ht="15.75" x14ac:dyDescent="0.25">
      <c r="A80" s="457"/>
      <c r="B80" s="443"/>
      <c r="C80" s="466" t="s">
        <v>250</v>
      </c>
      <c r="D80" s="469" t="s">
        <v>251</v>
      </c>
      <c r="E80" s="472" t="s">
        <v>252</v>
      </c>
      <c r="F80" s="301">
        <v>6</v>
      </c>
      <c r="G80" s="284" t="s">
        <v>253</v>
      </c>
      <c r="H80" s="302"/>
      <c r="I80" s="104">
        <v>3</v>
      </c>
      <c r="J80" s="303" t="str">
        <f>[1]Pengampu!$AA$41</f>
        <v>Dr. Ratna Wardani, M.T.</v>
      </c>
      <c r="K80" s="15"/>
      <c r="L80" s="16" t="str">
        <f>CONCATENATE(F80,G80)</f>
        <v>6E1a</v>
      </c>
      <c r="M80" s="17" t="s">
        <v>166</v>
      </c>
      <c r="N80" s="303" t="str">
        <f>[1]Pengampu!$AA$41</f>
        <v>Dr. Ratna Wardani, M.T.</v>
      </c>
      <c r="O80" s="19"/>
      <c r="P80" s="16"/>
      <c r="Q80" s="304"/>
    </row>
    <row r="81" spans="1:17" ht="15.75" x14ac:dyDescent="0.25">
      <c r="A81" s="457"/>
      <c r="B81" s="443"/>
      <c r="C81" s="467"/>
      <c r="D81" s="470"/>
      <c r="E81" s="450"/>
      <c r="F81" s="292">
        <v>6</v>
      </c>
      <c r="G81" s="287" t="s">
        <v>254</v>
      </c>
      <c r="H81" s="149"/>
      <c r="I81" s="117">
        <v>3</v>
      </c>
      <c r="J81" s="305" t="s">
        <v>179</v>
      </c>
      <c r="K81" s="27"/>
      <c r="L81" s="28" t="str">
        <f t="shared" ref="L81:L87" si="31">CONCATENATE(F81,G81)</f>
        <v>6E1b</v>
      </c>
      <c r="M81" s="29" t="s">
        <v>22</v>
      </c>
      <c r="N81" s="305" t="s">
        <v>179</v>
      </c>
      <c r="O81" s="31"/>
      <c r="P81" s="306"/>
      <c r="Q81" s="307"/>
    </row>
    <row r="82" spans="1:17" ht="15.75" x14ac:dyDescent="0.25">
      <c r="A82" s="457"/>
      <c r="B82" s="443"/>
      <c r="C82" s="467"/>
      <c r="D82" s="470"/>
      <c r="E82" s="450"/>
      <c r="F82" s="292">
        <v>6</v>
      </c>
      <c r="G82" s="287" t="s">
        <v>255</v>
      </c>
      <c r="H82" s="149"/>
      <c r="I82" s="117">
        <v>3</v>
      </c>
      <c r="J82" s="305" t="s">
        <v>75</v>
      </c>
      <c r="K82" s="27"/>
      <c r="L82" s="28" t="str">
        <f t="shared" si="31"/>
        <v>6E2a</v>
      </c>
      <c r="M82" s="29" t="s">
        <v>165</v>
      </c>
      <c r="N82" s="305" t="s">
        <v>75</v>
      </c>
      <c r="O82" s="31"/>
      <c r="P82" s="28"/>
      <c r="Q82" s="307"/>
    </row>
    <row r="83" spans="1:17" ht="16.5" thickBot="1" x14ac:dyDescent="0.3">
      <c r="A83" s="457"/>
      <c r="B83" s="443"/>
      <c r="C83" s="467"/>
      <c r="D83" s="470"/>
      <c r="E83" s="463"/>
      <c r="F83" s="298">
        <v>6</v>
      </c>
      <c r="G83" s="297" t="s">
        <v>256</v>
      </c>
      <c r="H83" s="308"/>
      <c r="I83" s="136">
        <v>3</v>
      </c>
      <c r="J83" s="309" t="s">
        <v>232</v>
      </c>
      <c r="K83" s="58"/>
      <c r="L83" s="59" t="str">
        <f t="shared" si="31"/>
        <v>6E2b</v>
      </c>
      <c r="M83" s="78" t="s">
        <v>170</v>
      </c>
      <c r="N83" s="309" t="s">
        <v>232</v>
      </c>
      <c r="O83" s="62"/>
      <c r="P83" s="59"/>
      <c r="Q83" s="300"/>
    </row>
    <row r="84" spans="1:17" ht="15.75" x14ac:dyDescent="0.25">
      <c r="A84" s="457"/>
      <c r="B84" s="443"/>
      <c r="C84" s="467"/>
      <c r="D84" s="470"/>
      <c r="E84" s="473" t="s">
        <v>257</v>
      </c>
      <c r="F84" s="301">
        <v>6</v>
      </c>
      <c r="G84" s="284" t="s">
        <v>258</v>
      </c>
      <c r="H84" s="310"/>
      <c r="I84" s="311">
        <v>3</v>
      </c>
      <c r="J84" s="312" t="s">
        <v>259</v>
      </c>
      <c r="K84" s="15"/>
      <c r="L84" s="16" t="str">
        <f t="shared" si="31"/>
        <v>6A1a</v>
      </c>
      <c r="M84" s="17" t="s">
        <v>260</v>
      </c>
      <c r="N84" s="312" t="s">
        <v>261</v>
      </c>
      <c r="O84" s="19"/>
      <c r="P84" s="16"/>
      <c r="Q84" s="304"/>
    </row>
    <row r="85" spans="1:17" ht="15.75" x14ac:dyDescent="0.25">
      <c r="A85" s="457"/>
      <c r="B85" s="443"/>
      <c r="C85" s="467"/>
      <c r="D85" s="470"/>
      <c r="E85" s="474"/>
      <c r="F85" s="292">
        <v>6</v>
      </c>
      <c r="G85" s="287" t="s">
        <v>262</v>
      </c>
      <c r="H85" s="291"/>
      <c r="I85" s="250">
        <v>3</v>
      </c>
      <c r="J85" s="293" t="s">
        <v>54</v>
      </c>
      <c r="K85" s="27"/>
      <c r="L85" s="28" t="str">
        <f t="shared" si="31"/>
        <v>6A1b</v>
      </c>
      <c r="M85" s="29" t="s">
        <v>157</v>
      </c>
      <c r="N85" s="293" t="s">
        <v>54</v>
      </c>
      <c r="O85" s="31"/>
      <c r="P85" s="28"/>
      <c r="Q85" s="294"/>
    </row>
    <row r="86" spans="1:17" ht="15.75" x14ac:dyDescent="0.25">
      <c r="A86" s="457"/>
      <c r="B86" s="443"/>
      <c r="C86" s="467"/>
      <c r="D86" s="470"/>
      <c r="E86" s="474"/>
      <c r="F86" s="292">
        <v>6</v>
      </c>
      <c r="G86" s="287" t="s">
        <v>263</v>
      </c>
      <c r="H86" s="291"/>
      <c r="I86" s="250">
        <v>3</v>
      </c>
      <c r="J86" s="226" t="s">
        <v>81</v>
      </c>
      <c r="K86" s="27"/>
      <c r="L86" s="28" t="str">
        <f t="shared" si="31"/>
        <v>6A2a</v>
      </c>
      <c r="M86" s="313" t="s">
        <v>264</v>
      </c>
      <c r="N86" s="226" t="s">
        <v>81</v>
      </c>
      <c r="O86" s="31"/>
      <c r="P86" s="28"/>
      <c r="Q86" s="294"/>
    </row>
    <row r="87" spans="1:17" ht="16.5" thickBot="1" x14ac:dyDescent="0.3">
      <c r="A87" s="458"/>
      <c r="B87" s="444"/>
      <c r="C87" s="468"/>
      <c r="D87" s="471"/>
      <c r="E87" s="475"/>
      <c r="F87" s="298">
        <v>6</v>
      </c>
      <c r="G87" s="297" t="s">
        <v>265</v>
      </c>
      <c r="H87" s="296"/>
      <c r="I87" s="56">
        <v>3</v>
      </c>
      <c r="J87" s="79" t="s">
        <v>105</v>
      </c>
      <c r="K87" s="58"/>
      <c r="L87" s="59" t="str">
        <f t="shared" si="31"/>
        <v>6A2b</v>
      </c>
      <c r="M87" s="78" t="s">
        <v>160</v>
      </c>
      <c r="N87" s="79" t="s">
        <v>105</v>
      </c>
      <c r="O87" s="62"/>
      <c r="P87" s="59"/>
      <c r="Q87" s="300"/>
    </row>
    <row r="88" spans="1:17" ht="16.5" thickBot="1" x14ac:dyDescent="0.3">
      <c r="C88" s="314"/>
    </row>
    <row r="89" spans="1:17" ht="15.75" x14ac:dyDescent="0.25">
      <c r="A89" s="456" t="s">
        <v>106</v>
      </c>
      <c r="B89" s="442">
        <v>43607</v>
      </c>
      <c r="C89" s="476" t="s">
        <v>76</v>
      </c>
      <c r="D89" s="315" t="s">
        <v>266</v>
      </c>
      <c r="E89" s="316" t="s">
        <v>267</v>
      </c>
      <c r="F89" s="284">
        <v>4</v>
      </c>
      <c r="G89" s="301" t="s">
        <v>19</v>
      </c>
      <c r="H89" s="317">
        <v>2</v>
      </c>
      <c r="I89" s="174"/>
      <c r="J89" s="318" t="s">
        <v>268</v>
      </c>
      <c r="K89" s="108"/>
      <c r="L89" s="17" t="str">
        <f t="shared" ref="L89:L91" si="32">IF(OR(G89="PKS",G89="APIL1",G89="APIL2",G89="APIL3",G89="APIL4",G89="PIL 1",G89="PIL 2",G89="PIL 3",G89="PIL 1*",G89="PIL 2*",G89="PIL 3*"),CONCATENATE(F89,G89),CONCATENATE(F89,G89,1))</f>
        <v>4A1</v>
      </c>
      <c r="M89" s="16" t="s">
        <v>26</v>
      </c>
      <c r="N89" s="319" t="s">
        <v>63</v>
      </c>
      <c r="O89" s="110" t="str">
        <f t="shared" ref="O89:O91" si="33">IF(OR(G89="PKS",G89="APIL1",G89="APIL2",G89="APIL3",G89="APIL4",G89="PIL 1",G89="PIL 2",G89="PIL 3",G89="PIL 1*",G89="PIL 2*",G89="PIL 3*"),"",CONCATENATE(F89,G89,2))</f>
        <v>4A2</v>
      </c>
      <c r="P89" s="17" t="s">
        <v>28</v>
      </c>
      <c r="Q89" s="111" t="s">
        <v>110</v>
      </c>
    </row>
    <row r="90" spans="1:17" ht="15.75" x14ac:dyDescent="0.25">
      <c r="A90" s="457"/>
      <c r="B90" s="443"/>
      <c r="C90" s="477"/>
      <c r="D90" s="320" t="s">
        <v>266</v>
      </c>
      <c r="E90" s="321" t="s">
        <v>267</v>
      </c>
      <c r="F90" s="287">
        <v>6</v>
      </c>
      <c r="G90" s="292" t="s">
        <v>32</v>
      </c>
      <c r="H90" s="322">
        <v>2</v>
      </c>
      <c r="I90" s="323"/>
      <c r="J90" s="324" t="s">
        <v>269</v>
      </c>
      <c r="K90" s="114"/>
      <c r="L90" s="29" t="str">
        <f t="shared" si="32"/>
        <v>6E1</v>
      </c>
      <c r="M90" s="28" t="s">
        <v>126</v>
      </c>
      <c r="N90" s="325" t="s">
        <v>150</v>
      </c>
      <c r="O90" s="115" t="str">
        <f t="shared" si="33"/>
        <v>6E2</v>
      </c>
      <c r="P90" s="29" t="s">
        <v>270</v>
      </c>
      <c r="Q90" s="116" t="s">
        <v>39</v>
      </c>
    </row>
    <row r="91" spans="1:17" ht="16.5" thickBot="1" x14ac:dyDescent="0.3">
      <c r="A91" s="458"/>
      <c r="B91" s="444"/>
      <c r="C91" s="478"/>
      <c r="D91" s="326" t="s">
        <v>271</v>
      </c>
      <c r="E91" s="327" t="s">
        <v>272</v>
      </c>
      <c r="F91" s="297">
        <v>6</v>
      </c>
      <c r="G91" s="298" t="s">
        <v>19</v>
      </c>
      <c r="H91" s="97">
        <v>2</v>
      </c>
      <c r="I91" s="96"/>
      <c r="J91" s="328" t="s">
        <v>273</v>
      </c>
      <c r="K91" s="329"/>
      <c r="L91" s="78" t="str">
        <f t="shared" si="32"/>
        <v>6A1</v>
      </c>
      <c r="M91" s="59" t="s">
        <v>49</v>
      </c>
      <c r="N91" s="330" t="s">
        <v>54</v>
      </c>
      <c r="O91" s="141" t="str">
        <f t="shared" si="33"/>
        <v>6A2</v>
      </c>
      <c r="P91" s="78" t="s">
        <v>50</v>
      </c>
      <c r="Q91" s="331" t="s">
        <v>233</v>
      </c>
    </row>
    <row r="92" spans="1:17" ht="15.75" thickBot="1" x14ac:dyDescent="0.3"/>
    <row r="93" spans="1:17" ht="16.5" thickBot="1" x14ac:dyDescent="0.3">
      <c r="A93" s="332" t="s">
        <v>142</v>
      </c>
      <c r="B93" s="333">
        <v>43608</v>
      </c>
      <c r="C93" s="334" t="s">
        <v>16</v>
      </c>
      <c r="D93" s="335" t="s">
        <v>274</v>
      </c>
    </row>
    <row r="94" spans="1:17" ht="16.5" thickBot="1" x14ac:dyDescent="0.3">
      <c r="A94" s="336"/>
      <c r="B94" s="337"/>
      <c r="C94" s="338"/>
      <c r="D94" s="314"/>
    </row>
    <row r="95" spans="1:17" ht="16.5" thickBot="1" x14ac:dyDescent="0.3">
      <c r="A95" s="339" t="s">
        <v>172</v>
      </c>
      <c r="B95" s="333">
        <v>43609</v>
      </c>
      <c r="C95" s="334" t="s">
        <v>16</v>
      </c>
      <c r="D95" s="335" t="s">
        <v>274</v>
      </c>
    </row>
    <row r="98" spans="17:17" ht="15.75" x14ac:dyDescent="0.25">
      <c r="Q98" s="314" t="s">
        <v>275</v>
      </c>
    </row>
    <row r="99" spans="17:17" ht="15.75" x14ac:dyDescent="0.25">
      <c r="Q99" s="314" t="s">
        <v>276</v>
      </c>
    </row>
  </sheetData>
  <mergeCells count="36">
    <mergeCell ref="D80:D87"/>
    <mergeCell ref="E80:E83"/>
    <mergeCell ref="E84:E87"/>
    <mergeCell ref="A89:A91"/>
    <mergeCell ref="B89:B91"/>
    <mergeCell ref="C89:C91"/>
    <mergeCell ref="A57:A72"/>
    <mergeCell ref="B57:B72"/>
    <mergeCell ref="C57:C66"/>
    <mergeCell ref="C67:C71"/>
    <mergeCell ref="A74:A87"/>
    <mergeCell ref="B74:B87"/>
    <mergeCell ref="C74:C79"/>
    <mergeCell ref="C80:C87"/>
    <mergeCell ref="A38:A47"/>
    <mergeCell ref="B38:B47"/>
    <mergeCell ref="C38:C47"/>
    <mergeCell ref="D46:D47"/>
    <mergeCell ref="A49:A55"/>
    <mergeCell ref="B49:B55"/>
    <mergeCell ref="C49:C55"/>
    <mergeCell ref="A19:A26"/>
    <mergeCell ref="B19:B26"/>
    <mergeCell ref="C19:C26"/>
    <mergeCell ref="A28:A36"/>
    <mergeCell ref="B28:B36"/>
    <mergeCell ref="C28:C33"/>
    <mergeCell ref="C34:C35"/>
    <mergeCell ref="A1:Q1"/>
    <mergeCell ref="A4:A17"/>
    <mergeCell ref="B4:B17"/>
    <mergeCell ref="C4:C11"/>
    <mergeCell ref="D4:D5"/>
    <mergeCell ref="D7:D9"/>
    <mergeCell ref="C12:C15"/>
    <mergeCell ref="C16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82" zoomScale="87" zoomScaleNormal="87" workbookViewId="0">
      <selection activeCell="D23" sqref="D23"/>
    </sheetView>
  </sheetViews>
  <sheetFormatPr defaultRowHeight="15" x14ac:dyDescent="0.25"/>
  <cols>
    <col min="1" max="1" width="8.28515625" bestFit="1" customWidth="1"/>
    <col min="2" max="2" width="14.28515625" bestFit="1" customWidth="1"/>
    <col min="3" max="3" width="15.2851562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17.85546875" bestFit="1" customWidth="1"/>
    <col min="8" max="9" width="4.85546875" bestFit="1" customWidth="1"/>
    <col min="10" max="10" width="44.42578125" bestFit="1" customWidth="1"/>
    <col min="11" max="11" width="4.85546875" bestFit="1" customWidth="1"/>
    <col min="12" max="12" width="20.42578125" bestFit="1" customWidth="1"/>
    <col min="13" max="13" width="19" bestFit="1" customWidth="1"/>
    <col min="14" max="14" width="32.7109375" customWidth="1"/>
    <col min="15" max="15" width="20.42578125" bestFit="1" customWidth="1"/>
    <col min="16" max="16" width="15.140625" customWidth="1"/>
    <col min="17" max="17" width="45.42578125" customWidth="1"/>
  </cols>
  <sheetData>
    <row r="1" spans="1:17" ht="41.25" x14ac:dyDescent="0.25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15.75" thickBot="1" x14ac:dyDescent="0.3"/>
    <row r="3" spans="1:17" ht="57" thickBot="1" x14ac:dyDescent="0.3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3" t="s">
        <v>10</v>
      </c>
      <c r="K3" s="6" t="s">
        <v>11</v>
      </c>
      <c r="L3" s="5" t="s">
        <v>12</v>
      </c>
      <c r="M3" s="7" t="s">
        <v>13</v>
      </c>
      <c r="N3" s="8" t="s">
        <v>14</v>
      </c>
      <c r="O3" s="6" t="s">
        <v>12</v>
      </c>
      <c r="P3" s="8" t="s">
        <v>13</v>
      </c>
      <c r="Q3" s="7" t="s">
        <v>14</v>
      </c>
    </row>
    <row r="4" spans="1:17" ht="15.75" x14ac:dyDescent="0.25">
      <c r="A4" s="439" t="s">
        <v>15</v>
      </c>
      <c r="B4" s="442">
        <v>43598</v>
      </c>
      <c r="C4" s="445" t="s">
        <v>16</v>
      </c>
      <c r="D4" s="448" t="s">
        <v>17</v>
      </c>
      <c r="E4" s="9" t="s">
        <v>18</v>
      </c>
      <c r="F4" s="10">
        <v>2</v>
      </c>
      <c r="G4" s="11" t="s">
        <v>19</v>
      </c>
      <c r="H4" s="12">
        <v>2</v>
      </c>
      <c r="I4" s="13"/>
      <c r="J4" s="14" t="s">
        <v>20</v>
      </c>
      <c r="K4" s="15"/>
      <c r="L4" s="16" t="str">
        <f>IF(OR(G4="PKS",G4="APIL1",G4="APIL2",G4="APIL3",G4="APIL4",G4="PIL 1",G4="PIL 2",G4="PIL 3",G4="PIL 1*",G4="PIL 2*",G4="PIL 3*"),CONCATENATE(F4,G4),CONCATENATE(F4,G4,1))</f>
        <v>2A1</v>
      </c>
      <c r="M4" s="17" t="s">
        <v>21</v>
      </c>
      <c r="N4" s="18" t="s">
        <v>20</v>
      </c>
      <c r="O4" s="19" t="str">
        <f>IF(OR(G4="PKS",G4="APIL1",G4="APIL2",G4="APIL3",G4="APIL4",G4="PIL 1",G4="PIL 2",G4="PIL 3",G4="PIL 1*",G4="PIL 2*",G4="PIL 3*"),"",CONCATENATE(F4,G4,2))</f>
        <v>2A2</v>
      </c>
      <c r="P4" s="16" t="s">
        <v>22</v>
      </c>
      <c r="Q4" s="20" t="s">
        <v>23</v>
      </c>
    </row>
    <row r="5" spans="1:17" ht="15.75" x14ac:dyDescent="0.25">
      <c r="A5" s="440"/>
      <c r="B5" s="443"/>
      <c r="C5" s="446"/>
      <c r="D5" s="449"/>
      <c r="E5" s="21" t="s">
        <v>24</v>
      </c>
      <c r="F5" s="22">
        <v>2</v>
      </c>
      <c r="G5" s="23" t="s">
        <v>25</v>
      </c>
      <c r="H5" s="24">
        <v>2</v>
      </c>
      <c r="I5" s="25"/>
      <c r="J5" s="26" t="s">
        <v>20</v>
      </c>
      <c r="K5" s="27"/>
      <c r="L5" s="28" t="str">
        <f t="shared" ref="L5:L11" si="0">IF(OR(G5="PKS",G5="APIL1",G5="APIL2",G5="APIL3",G5="APIL4",G5="PIL 1",G5="PIL 2",G5="PIL 3",G5="PIL 1*",G5="PIL 2*",G5="PIL 3*"),CONCATENATE(F5,G5),CONCATENATE(F5,G5,1))</f>
        <v>2B1</v>
      </c>
      <c r="M5" s="29" t="s">
        <v>26</v>
      </c>
      <c r="N5" s="30" t="s">
        <v>27</v>
      </c>
      <c r="O5" s="31" t="str">
        <f t="shared" ref="O5" si="1">IF(OR(G5="PKS",G5="APIL1",G5="APIL2",G5="APIL3",G5="APIL4",G5="PIL 1",G5="PIL 2",G5="PIL 3",G5="PIL 1*",G5="PIL 2*",G5="PIL 3*"),"",CONCATENATE(F5,G5,2))</f>
        <v>2B2</v>
      </c>
      <c r="P5" s="28" t="s">
        <v>28</v>
      </c>
      <c r="Q5" s="32" t="s">
        <v>29</v>
      </c>
    </row>
    <row r="6" spans="1:17" ht="15.75" x14ac:dyDescent="0.25">
      <c r="A6" s="440"/>
      <c r="B6" s="443"/>
      <c r="C6" s="446"/>
      <c r="D6" s="345" t="s">
        <v>30</v>
      </c>
      <c r="E6" s="34" t="s">
        <v>31</v>
      </c>
      <c r="F6" s="35">
        <v>2</v>
      </c>
      <c r="G6" s="36" t="s">
        <v>32</v>
      </c>
      <c r="H6" s="24">
        <v>2</v>
      </c>
      <c r="I6" s="37"/>
      <c r="J6" s="38" t="s">
        <v>33</v>
      </c>
      <c r="K6" s="39"/>
      <c r="L6" s="28" t="str">
        <f>IF(OR(G6="PKS",G6="APIL1",G6="APIL2",G6="APIL3",G6="APIL4",G6="PIL 1",G6="PIL 2",G6="PIL 3",G6="PIL 1*",G6="PIL 2*",G6="PIL 3*"),CONCATENATE(F6,G6),CONCATENATE(F6,G6,1))</f>
        <v>2E1</v>
      </c>
      <c r="M6" s="29" t="s">
        <v>34</v>
      </c>
      <c r="N6" s="28" t="s">
        <v>33</v>
      </c>
      <c r="O6" s="31" t="str">
        <f>IF(OR(G6="PKS",G6="APIL1",G6="APIL2",G6="APIL3",G6="APIL4",G6="PIL 1",G6="PIL 2",G6="PIL 3",G6="PIL 1*",G6="PIL 2*",G6="PIL 3*"),"",CONCATENATE(F6,G6,2))</f>
        <v>2E2</v>
      </c>
      <c r="P6" s="28" t="s">
        <v>35</v>
      </c>
      <c r="Q6" s="40" t="s">
        <v>36</v>
      </c>
    </row>
    <row r="7" spans="1:17" ht="15.75" x14ac:dyDescent="0.25">
      <c r="A7" s="440"/>
      <c r="B7" s="443"/>
      <c r="C7" s="446"/>
      <c r="D7" s="450" t="s">
        <v>37</v>
      </c>
      <c r="E7" s="41" t="s">
        <v>38</v>
      </c>
      <c r="F7" s="22">
        <v>6</v>
      </c>
      <c r="G7" s="23" t="s">
        <v>19</v>
      </c>
      <c r="H7" s="24">
        <v>2</v>
      </c>
      <c r="I7" s="25"/>
      <c r="J7" s="42" t="s">
        <v>39</v>
      </c>
      <c r="K7" s="27"/>
      <c r="L7" s="28" t="str">
        <f t="shared" si="0"/>
        <v>6A1</v>
      </c>
      <c r="M7" s="29" t="s">
        <v>40</v>
      </c>
      <c r="N7" s="28" t="s">
        <v>39</v>
      </c>
      <c r="O7" s="31" t="str">
        <f>IF(OR(G7="PKS",G7="APIL1",G7="APIL2",G7="APIL3",G7="APIL4",G7="PIL 1",G7="PIL 2",G7="PIL 3",G7="PIL 1*",G7="PIL 2*",G7="PIL 3*"),"",CONCATENATE(F7,G7,2))</f>
        <v>6A2</v>
      </c>
      <c r="P7" s="28" t="s">
        <v>41</v>
      </c>
      <c r="Q7" s="40" t="s">
        <v>42</v>
      </c>
    </row>
    <row r="8" spans="1:17" ht="15.75" x14ac:dyDescent="0.25">
      <c r="A8" s="440"/>
      <c r="B8" s="443"/>
      <c r="C8" s="446"/>
      <c r="D8" s="450"/>
      <c r="E8" s="41" t="s">
        <v>38</v>
      </c>
      <c r="F8" s="22">
        <v>4</v>
      </c>
      <c r="G8" s="23" t="s">
        <v>19</v>
      </c>
      <c r="H8" s="24">
        <v>2</v>
      </c>
      <c r="I8" s="25"/>
      <c r="J8" s="42" t="s">
        <v>43</v>
      </c>
      <c r="K8" s="27"/>
      <c r="L8" s="28" t="str">
        <f t="shared" si="0"/>
        <v>4A1</v>
      </c>
      <c r="M8" s="29" t="s">
        <v>44</v>
      </c>
      <c r="N8" s="43" t="s">
        <v>45</v>
      </c>
      <c r="O8" s="31" t="str">
        <f t="shared" ref="O8:O11" si="2">IF(OR(G8="PKS",G8="APIL1",G8="APIL2",G8="APIL3",G8="APIL4",G8="PIL 1",G8="PIL 2",G8="PIL 3",G8="PIL 1*",G8="PIL 2*",G8="PIL 3*"),"",CONCATENATE(F8,G8,2))</f>
        <v>4A2</v>
      </c>
      <c r="P8" s="28" t="s">
        <v>46</v>
      </c>
      <c r="Q8" s="40" t="s">
        <v>47</v>
      </c>
    </row>
    <row r="9" spans="1:17" ht="15.75" x14ac:dyDescent="0.25">
      <c r="A9" s="440"/>
      <c r="B9" s="443"/>
      <c r="C9" s="446"/>
      <c r="D9" s="450"/>
      <c r="E9" s="34" t="s">
        <v>38</v>
      </c>
      <c r="F9" s="22">
        <v>4</v>
      </c>
      <c r="G9" s="23" t="s">
        <v>32</v>
      </c>
      <c r="H9" s="24">
        <v>2</v>
      </c>
      <c r="I9" s="37"/>
      <c r="J9" s="38" t="s">
        <v>48</v>
      </c>
      <c r="K9" s="27"/>
      <c r="L9" s="28" t="str">
        <f t="shared" si="0"/>
        <v>4E1</v>
      </c>
      <c r="M9" s="29" t="s">
        <v>49</v>
      </c>
      <c r="N9" s="28" t="s">
        <v>48</v>
      </c>
      <c r="O9" s="31" t="str">
        <f t="shared" si="2"/>
        <v>4E2</v>
      </c>
      <c r="P9" s="28" t="s">
        <v>50</v>
      </c>
      <c r="Q9" s="32" t="s">
        <v>51</v>
      </c>
    </row>
    <row r="10" spans="1:17" ht="15.75" x14ac:dyDescent="0.25">
      <c r="A10" s="440"/>
      <c r="B10" s="443"/>
      <c r="C10" s="446"/>
      <c r="D10" s="44" t="s">
        <v>52</v>
      </c>
      <c r="E10" s="34" t="s">
        <v>53</v>
      </c>
      <c r="F10" s="22">
        <v>4</v>
      </c>
      <c r="G10" s="23" t="s">
        <v>25</v>
      </c>
      <c r="H10" s="45">
        <v>2</v>
      </c>
      <c r="I10" s="46"/>
      <c r="J10" s="47" t="s">
        <v>54</v>
      </c>
      <c r="K10" s="39"/>
      <c r="L10" s="48" t="str">
        <f t="shared" si="0"/>
        <v>4B1</v>
      </c>
      <c r="M10" s="49" t="s">
        <v>55</v>
      </c>
      <c r="N10" s="50" t="s">
        <v>54</v>
      </c>
      <c r="O10" s="31" t="str">
        <f t="shared" si="2"/>
        <v>4B2</v>
      </c>
      <c r="P10" s="28" t="s">
        <v>56</v>
      </c>
      <c r="Q10" s="40" t="s">
        <v>57</v>
      </c>
    </row>
    <row r="11" spans="1:17" ht="16.5" thickBot="1" x14ac:dyDescent="0.3">
      <c r="A11" s="440"/>
      <c r="B11" s="443"/>
      <c r="C11" s="447"/>
      <c r="D11" s="51" t="s">
        <v>58</v>
      </c>
      <c r="E11" s="52" t="s">
        <v>59</v>
      </c>
      <c r="F11" s="53">
        <v>6</v>
      </c>
      <c r="G11" s="54" t="s">
        <v>32</v>
      </c>
      <c r="H11" s="55">
        <v>2</v>
      </c>
      <c r="I11" s="56"/>
      <c r="J11" s="57" t="s">
        <v>60</v>
      </c>
      <c r="K11" s="58"/>
      <c r="L11" s="59" t="str">
        <f t="shared" si="0"/>
        <v>6E1</v>
      </c>
      <c r="M11" s="60" t="s">
        <v>61</v>
      </c>
      <c r="N11" s="61" t="s">
        <v>60</v>
      </c>
      <c r="O11" s="62" t="str">
        <f t="shared" si="2"/>
        <v>6E2</v>
      </c>
      <c r="P11" s="59" t="s">
        <v>62</v>
      </c>
      <c r="Q11" s="63" t="s">
        <v>63</v>
      </c>
    </row>
    <row r="12" spans="1:17" ht="15.75" x14ac:dyDescent="0.25">
      <c r="A12" s="440"/>
      <c r="B12" s="443"/>
      <c r="C12" s="451" t="s">
        <v>64</v>
      </c>
      <c r="D12" s="344" t="s">
        <v>65</v>
      </c>
      <c r="E12" s="9" t="s">
        <v>66</v>
      </c>
      <c r="F12" s="10">
        <v>2</v>
      </c>
      <c r="G12" s="11" t="s">
        <v>25</v>
      </c>
      <c r="H12" s="65">
        <v>2</v>
      </c>
      <c r="I12" s="66"/>
      <c r="J12" s="67" t="s">
        <v>47</v>
      </c>
      <c r="K12" s="15"/>
      <c r="L12" s="16" t="str">
        <f>IF(OR(G12="PKS",G12="APIL1",G12="APIL2",G12="APIL3",G12="APIL4",G12="PIL 1",G12="PIL 2",G12="PIL 3",G12="PIL 1*",G12="PIL 2*",G12="PIL 3*"),CONCATENATE(F12,G12),CONCATENATE(F12,G12,1))</f>
        <v>2B1</v>
      </c>
      <c r="M12" s="17" t="s">
        <v>26</v>
      </c>
      <c r="N12" s="12" t="s">
        <v>47</v>
      </c>
      <c r="O12" s="19" t="str">
        <f>IF(OR(G12="PKS",G12="APIL1",G12="APIL2",G12="APIL3",G12="APIL4",G12="PIL 1",G12="PIL 2",G12="PIL 3",G12="PIL 1*",G12="PIL 2*",G12="PIL 3*"),"",CONCATENATE(F12,G12,2))</f>
        <v>2B2</v>
      </c>
      <c r="P12" s="16" t="s">
        <v>28</v>
      </c>
      <c r="Q12" s="68" t="s">
        <v>57</v>
      </c>
    </row>
    <row r="13" spans="1:17" ht="15.75" x14ac:dyDescent="0.25">
      <c r="A13" s="440"/>
      <c r="B13" s="443"/>
      <c r="C13" s="452"/>
      <c r="D13" s="69" t="s">
        <v>67</v>
      </c>
      <c r="E13" s="34" t="s">
        <v>68</v>
      </c>
      <c r="F13" s="22">
        <v>4</v>
      </c>
      <c r="G13" s="23" t="s">
        <v>25</v>
      </c>
      <c r="H13" s="45">
        <v>2</v>
      </c>
      <c r="I13" s="46"/>
      <c r="J13" s="70" t="s">
        <v>23</v>
      </c>
      <c r="K13" s="27"/>
      <c r="L13" s="28" t="str">
        <f t="shared" ref="L13:L15" si="3">IF(OR(G13="PKS",G13="APIL1",G13="APIL2",G13="APIL3",G13="APIL4",G13="PIL 1",G13="PIL 2",G13="PIL 3",G13="PIL 1*",G13="PIL 2*",G13="PIL 3*"),CONCATENATE(F13,G13),CONCATENATE(F13,G13,1))</f>
        <v>4B1</v>
      </c>
      <c r="M13" s="29" t="s">
        <v>34</v>
      </c>
      <c r="N13" s="71" t="s">
        <v>23</v>
      </c>
      <c r="O13" s="31" t="str">
        <f t="shared" ref="O13:O15" si="4">IF(OR(G13="PKS",G13="APIL1",G13="APIL2",G13="APIL3",G13="APIL4",G13="PIL 1",G13="PIL 2",G13="PIL 3",G13="PIL 1*",G13="PIL 2*",G13="PIL 3*"),"",CONCATENATE(F13,G13,2))</f>
        <v>4B2</v>
      </c>
      <c r="P13" s="28" t="s">
        <v>35</v>
      </c>
      <c r="Q13" s="40" t="s">
        <v>48</v>
      </c>
    </row>
    <row r="14" spans="1:17" ht="15.75" x14ac:dyDescent="0.25">
      <c r="A14" s="440"/>
      <c r="B14" s="443"/>
      <c r="C14" s="452"/>
      <c r="D14" s="69" t="s">
        <v>69</v>
      </c>
      <c r="E14" s="34" t="s">
        <v>70</v>
      </c>
      <c r="F14" s="22">
        <v>6</v>
      </c>
      <c r="G14" s="23" t="s">
        <v>19</v>
      </c>
      <c r="H14" s="24">
        <v>2</v>
      </c>
      <c r="I14" s="25"/>
      <c r="J14" s="42" t="s">
        <v>71</v>
      </c>
      <c r="K14" s="27"/>
      <c r="L14" s="28" t="str">
        <f t="shared" si="3"/>
        <v>6A1</v>
      </c>
      <c r="M14" s="29" t="s">
        <v>40</v>
      </c>
      <c r="N14" s="28" t="s">
        <v>71</v>
      </c>
      <c r="O14" s="31" t="str">
        <f t="shared" si="4"/>
        <v>6A2</v>
      </c>
      <c r="P14" s="28" t="s">
        <v>41</v>
      </c>
      <c r="Q14" s="40" t="s">
        <v>72</v>
      </c>
    </row>
    <row r="15" spans="1:17" ht="16.5" thickBot="1" x14ac:dyDescent="0.3">
      <c r="A15" s="440"/>
      <c r="B15" s="443"/>
      <c r="C15" s="453"/>
      <c r="D15" s="72" t="s">
        <v>73</v>
      </c>
      <c r="E15" s="73" t="s">
        <v>74</v>
      </c>
      <c r="F15" s="53">
        <v>6</v>
      </c>
      <c r="G15" s="54" t="s">
        <v>32</v>
      </c>
      <c r="H15" s="74">
        <v>2</v>
      </c>
      <c r="I15" s="75"/>
      <c r="J15" s="76" t="s">
        <v>75</v>
      </c>
      <c r="K15" s="77"/>
      <c r="L15" s="59" t="str">
        <f t="shared" si="3"/>
        <v>6E1</v>
      </c>
      <c r="M15" s="78" t="s">
        <v>44</v>
      </c>
      <c r="N15" s="79" t="s">
        <v>75</v>
      </c>
      <c r="O15" s="62" t="str">
        <f t="shared" si="4"/>
        <v>6E2</v>
      </c>
      <c r="P15" s="59" t="s">
        <v>46</v>
      </c>
      <c r="Q15" s="80" t="s">
        <v>60</v>
      </c>
    </row>
    <row r="16" spans="1:17" ht="15.75" x14ac:dyDescent="0.25">
      <c r="A16" s="440"/>
      <c r="B16" s="443"/>
      <c r="C16" s="454" t="s">
        <v>76</v>
      </c>
      <c r="D16" s="81" t="s">
        <v>77</v>
      </c>
      <c r="E16" s="82" t="s">
        <v>78</v>
      </c>
      <c r="F16" s="83">
        <v>2</v>
      </c>
      <c r="G16" s="84" t="s">
        <v>19</v>
      </c>
      <c r="H16" s="85">
        <v>2</v>
      </c>
      <c r="I16" s="86"/>
      <c r="J16" s="87" t="s">
        <v>79</v>
      </c>
      <c r="K16" s="88"/>
      <c r="L16" s="89" t="str">
        <f>IF(OR(G16="PKS",G16="APIL1",G16="APIL2",G16="APIL3",G16="APIL4",G16="PIL 1",G16="PIL 2",G16="PIL 3",G16="PIL 1*",G16="PIL 2*",G16="PIL 3*"),CONCATENATE(F16,G16),CONCATENATE(F16,G16,1))</f>
        <v>2A1</v>
      </c>
      <c r="M16" s="90" t="s">
        <v>21</v>
      </c>
      <c r="N16" s="91" t="s">
        <v>54</v>
      </c>
      <c r="O16" s="92" t="str">
        <f>IF(OR(G16="PKS",G16="APIL1",G16="APIL2",G16="APIL3",G16="APIL4",G16="PIL 1",G16="PIL 2",G16="PIL 3",G16="PIL 1*",G16="PIL 2*",G16="PIL 3*"),"",CONCATENATE(F16,G16,2))</f>
        <v>2A2</v>
      </c>
      <c r="P16" s="89" t="s">
        <v>22</v>
      </c>
      <c r="Q16" s="93" t="s">
        <v>39</v>
      </c>
    </row>
    <row r="17" spans="1:17" ht="16.5" thickBot="1" x14ac:dyDescent="0.3">
      <c r="A17" s="441"/>
      <c r="B17" s="444"/>
      <c r="C17" s="455"/>
      <c r="D17" s="94" t="s">
        <v>77</v>
      </c>
      <c r="E17" s="52" t="s">
        <v>78</v>
      </c>
      <c r="F17" s="53">
        <v>2</v>
      </c>
      <c r="G17" s="95" t="s">
        <v>32</v>
      </c>
      <c r="H17" s="96">
        <v>2</v>
      </c>
      <c r="I17" s="97"/>
      <c r="J17" s="98" t="s">
        <v>80</v>
      </c>
      <c r="K17" s="99"/>
      <c r="L17" s="59" t="str">
        <f>IF(OR(G17="PKS",G17="APIL1",G17="APIL2",G17="APIL3",G17="APIL4",G17="PIL 1",G17="PIL 2",G17="PIL 3",G17="PIL 1*",G17="PIL 2*",G17="PIL 3*"),CONCATENATE(F17,G17),CONCATENATE(F17,G17,1))</f>
        <v>2E1</v>
      </c>
      <c r="M17" s="78" t="s">
        <v>49</v>
      </c>
      <c r="N17" s="100" t="s">
        <v>81</v>
      </c>
      <c r="O17" s="62" t="str">
        <f>IF(OR(G17="PKS",G17="APIL1",G17="APIL2",G17="APIL3",G17="APIL4",G17="PIL 1",G17="PIL 2",G17="PIL 3",G17="PIL 1*",G17="PIL 2*",G17="PIL 3*"),"",CONCATENATE(F17,G17,2))</f>
        <v>2E2</v>
      </c>
      <c r="P17" s="59" t="s">
        <v>50</v>
      </c>
      <c r="Q17" s="101" t="s">
        <v>20</v>
      </c>
    </row>
    <row r="18" spans="1:17" ht="15.75" thickBot="1" x14ac:dyDescent="0.3"/>
    <row r="19" spans="1:17" ht="15.75" x14ac:dyDescent="0.25">
      <c r="A19" s="456" t="s">
        <v>82</v>
      </c>
      <c r="B19" s="442">
        <v>43599</v>
      </c>
      <c r="C19" s="445" t="s">
        <v>16</v>
      </c>
      <c r="D19" s="102" t="s">
        <v>83</v>
      </c>
      <c r="E19" s="355" t="s">
        <v>84</v>
      </c>
      <c r="F19" s="105">
        <v>2</v>
      </c>
      <c r="G19" s="104" t="s">
        <v>19</v>
      </c>
      <c r="H19" s="12">
        <v>2</v>
      </c>
      <c r="I19" s="106"/>
      <c r="J19" s="361" t="s">
        <v>85</v>
      </c>
      <c r="K19" s="15"/>
      <c r="L19" s="16" t="str">
        <f t="shared" ref="L19" si="5">IF(OR(G19="PKS",G19="APIL1",G19="APIL2",G19="APIL3",G19="APIL4",G19="PIL 1",G19="PIL 2",G19="PIL 3",G19="PIL 1*",G19="PIL 2*",G19="PIL 3*"),CONCATENATE(F19,G19),CONCATENATE(F19,G19,1))</f>
        <v>2A1</v>
      </c>
      <c r="M19" s="17" t="s">
        <v>26</v>
      </c>
      <c r="N19" s="365" t="s">
        <v>85</v>
      </c>
      <c r="O19" s="19" t="str">
        <f t="shared" ref="O19" si="6">IF(OR(G19="PKS",G19="APIL1",G19="APIL2",G19="APIL3",G19="APIL4",G19="PIL 1",G19="PIL 2",G19="PIL 3",G19="PIL 1*",G19="PIL 2*",G19="PIL 3*"),"",CONCATENATE(F19,G19,2))</f>
        <v>2A2</v>
      </c>
      <c r="P19" s="16" t="s">
        <v>28</v>
      </c>
      <c r="Q19" s="68" t="s">
        <v>86</v>
      </c>
    </row>
    <row r="20" spans="1:17" ht="15.75" x14ac:dyDescent="0.25">
      <c r="A20" s="457"/>
      <c r="B20" s="443"/>
      <c r="C20" s="446"/>
      <c r="D20" s="69" t="s">
        <v>87</v>
      </c>
      <c r="E20" s="21" t="s">
        <v>88</v>
      </c>
      <c r="F20" s="22">
        <v>2</v>
      </c>
      <c r="G20" s="23" t="s">
        <v>25</v>
      </c>
      <c r="H20" s="45">
        <v>2</v>
      </c>
      <c r="I20" s="46"/>
      <c r="J20" s="226" t="s">
        <v>27</v>
      </c>
      <c r="K20" s="27"/>
      <c r="L20" s="28" t="str">
        <f>IF(OR(G20="PKS",G20="APIL1",G20="APIL2",G20="APIL3",G20="APIL4",G20="PIL 1",G20="PIL 2",G20="PIL 3",G20="PIL 1*",G20="PIL 2*",G20="PIL 3*"),CONCATENATE(F20,G20),CONCATENATE(F20,G20,1))</f>
        <v>2B1</v>
      </c>
      <c r="M20" s="29" t="s">
        <v>21</v>
      </c>
      <c r="N20" s="115" t="s">
        <v>27</v>
      </c>
      <c r="O20" s="31" t="str">
        <f>IF(OR(G20="PKS",G20="APIL1",G20="APIL2",G20="APIL3",G20="APIL4",G20="PIL 1",G20="PIL 2",G20="PIL 3",G20="PIL 1*",G20="PIL 2*",G20="PIL 3*"),"",CONCATENATE(F20,G20,2))</f>
        <v>2B2</v>
      </c>
      <c r="P20" s="28" t="s">
        <v>22</v>
      </c>
      <c r="Q20" s="40" t="s">
        <v>89</v>
      </c>
    </row>
    <row r="21" spans="1:17" ht="15.75" x14ac:dyDescent="0.25">
      <c r="A21" s="457"/>
      <c r="B21" s="443"/>
      <c r="C21" s="446"/>
      <c r="D21" s="44" t="s">
        <v>90</v>
      </c>
      <c r="E21" s="356" t="s">
        <v>91</v>
      </c>
      <c r="F21" s="118">
        <v>2</v>
      </c>
      <c r="G21" s="117" t="s">
        <v>32</v>
      </c>
      <c r="H21" s="24">
        <v>2</v>
      </c>
      <c r="I21" s="37"/>
      <c r="J21" s="295" t="s">
        <v>92</v>
      </c>
      <c r="K21" s="27"/>
      <c r="L21" s="28" t="str">
        <f t="shared" ref="L21" si="7">IF(OR(G21="PKS",G21="APIL1",G21="APIL2",G21="APIL3",G21="APIL4",G21="PIL 1",G21="PIL 2",G21="PIL 3",G21="PIL 1*",G21="PIL 2*",G21="PIL 3*"),CONCATENATE(F21,G21),CONCATENATE(F21,G21,1))</f>
        <v>2E1</v>
      </c>
      <c r="M21" s="29" t="s">
        <v>34</v>
      </c>
      <c r="N21" s="295" t="s">
        <v>92</v>
      </c>
      <c r="O21" s="31" t="str">
        <f t="shared" ref="O21" si="8">IF(OR(G21="PKS",G21="APIL1",G21="APIL2",G21="APIL3",G21="APIL4",G21="PIL 1",G21="PIL 2",G21="PIL 3",G21="PIL 1*",G21="PIL 2*",G21="PIL 3*"),"",CONCATENATE(F21,G21,2))</f>
        <v>2E2</v>
      </c>
      <c r="P21" s="28" t="s">
        <v>35</v>
      </c>
      <c r="Q21" s="40" t="s">
        <v>93</v>
      </c>
    </row>
    <row r="22" spans="1:17" ht="15.75" x14ac:dyDescent="0.25">
      <c r="A22" s="457"/>
      <c r="B22" s="443"/>
      <c r="C22" s="446"/>
      <c r="D22" s="341" t="s">
        <v>94</v>
      </c>
      <c r="E22" s="34" t="s">
        <v>95</v>
      </c>
      <c r="F22" s="22">
        <v>4</v>
      </c>
      <c r="G22" s="23" t="s">
        <v>19</v>
      </c>
      <c r="H22" s="24">
        <v>2</v>
      </c>
      <c r="I22" s="37"/>
      <c r="J22" s="362" t="s">
        <v>23</v>
      </c>
      <c r="K22" s="27"/>
      <c r="L22" s="28" t="str">
        <f>IF(OR(G22="PKS",G22="APIL1",G22="APIL2",G22="APIL3",G22="APIL4",G22="PIL 1",G22="PIL 2",G22="PIL 3",G22="PIL 1*",G22="PIL 2*",G22="PIL 3*"),CONCATENATE(F22,G22),CONCATENATE(F22,G22,1))</f>
        <v>4A1</v>
      </c>
      <c r="M22" s="29" t="s">
        <v>40</v>
      </c>
      <c r="N22" s="366" t="s">
        <v>75</v>
      </c>
      <c r="O22" s="31" t="str">
        <f>IF(OR(G22="PKS",G22="APIL1",G22="APIL2",G22="APIL3",G22="APIL4",G22="PIL 1",G22="PIL 2",G22="PIL 3",G22="PIL 1*",G22="PIL 2*",G22="PIL 3*"),"",CONCATENATE(F22,G22,2))</f>
        <v>4A2</v>
      </c>
      <c r="P22" s="28" t="s">
        <v>41</v>
      </c>
      <c r="Q22" s="32" t="s">
        <v>63</v>
      </c>
    </row>
    <row r="23" spans="1:17" ht="15.75" x14ac:dyDescent="0.25">
      <c r="A23" s="457"/>
      <c r="B23" s="443"/>
      <c r="C23" s="446"/>
      <c r="D23" s="125" t="s">
        <v>96</v>
      </c>
      <c r="E23" s="34" t="s">
        <v>97</v>
      </c>
      <c r="F23" s="22">
        <v>4</v>
      </c>
      <c r="G23" s="23" t="s">
        <v>25</v>
      </c>
      <c r="H23" s="45">
        <v>2</v>
      </c>
      <c r="I23" s="46"/>
      <c r="J23" s="363" t="s">
        <v>98</v>
      </c>
      <c r="K23" s="27"/>
      <c r="L23" s="28" t="str">
        <f t="shared" ref="L23:L26" si="9">IF(OR(G23="PKS",G23="APIL1",G23="APIL2",G23="APIL3",G23="APIL4",G23="PIL 1",G23="PIL 2",G23="PIL 3",G23="PIL 1*",G23="PIL 2*",G23="PIL 3*"),CONCATENATE(F23,G23),CONCATENATE(F23,G23,1))</f>
        <v>4B1</v>
      </c>
      <c r="M23" s="29" t="s">
        <v>44</v>
      </c>
      <c r="N23" s="367" t="s">
        <v>98</v>
      </c>
      <c r="O23" s="31" t="str">
        <f t="shared" ref="O23:O26" si="10">IF(OR(G23="PKS",G23="APIL1",G23="APIL2",G23="APIL3",G23="APIL4",G23="PIL 1",G23="PIL 2",G23="PIL 3",G23="PIL 1*",G23="PIL 2*",G23="PIL 3*"),"",CONCATENATE(F23,G23,2))</f>
        <v>4B2</v>
      </c>
      <c r="P23" s="28" t="s">
        <v>46</v>
      </c>
      <c r="Q23" s="40" t="s">
        <v>99</v>
      </c>
    </row>
    <row r="24" spans="1:17" ht="15.75" x14ac:dyDescent="0.25">
      <c r="A24" s="457"/>
      <c r="B24" s="443"/>
      <c r="C24" s="446"/>
      <c r="D24" s="69" t="s">
        <v>100</v>
      </c>
      <c r="E24" s="34" t="s">
        <v>101</v>
      </c>
      <c r="F24" s="22">
        <v>4</v>
      </c>
      <c r="G24" s="23" t="s">
        <v>32</v>
      </c>
      <c r="H24" s="24">
        <v>2</v>
      </c>
      <c r="I24" s="37"/>
      <c r="J24" s="42" t="s">
        <v>81</v>
      </c>
      <c r="K24" s="27"/>
      <c r="L24" s="28" t="str">
        <f t="shared" si="9"/>
        <v>4E1</v>
      </c>
      <c r="M24" s="29" t="s">
        <v>49</v>
      </c>
      <c r="N24" s="28" t="s">
        <v>81</v>
      </c>
      <c r="O24" s="31" t="str">
        <f t="shared" si="10"/>
        <v>4E2</v>
      </c>
      <c r="P24" s="28" t="s">
        <v>50</v>
      </c>
      <c r="Q24" s="32" t="s">
        <v>42</v>
      </c>
    </row>
    <row r="25" spans="1:17" ht="15.75" x14ac:dyDescent="0.25">
      <c r="A25" s="457"/>
      <c r="B25" s="443"/>
      <c r="C25" s="446"/>
      <c r="D25" s="320" t="s">
        <v>234</v>
      </c>
      <c r="E25" s="357" t="s">
        <v>235</v>
      </c>
      <c r="F25" s="43">
        <v>6</v>
      </c>
      <c r="G25" s="358" t="s">
        <v>19</v>
      </c>
      <c r="H25" s="359">
        <v>2</v>
      </c>
      <c r="I25" s="360"/>
      <c r="J25" s="364" t="s">
        <v>236</v>
      </c>
      <c r="K25" s="27"/>
      <c r="L25" s="28" t="str">
        <f>IF(OR(G25="PKS",G25="APIL1",G25="APIL2",G25="APIL3",G25="APIL4",G25="PIL 1",G25="PIL 2",G25="PIL 3",G25="PIL 1*",G25="PIL 2*",G25="PIL 3*"),CONCATENATE(F25,G25),CONCATENATE(F25,G25,1))</f>
        <v>6A1</v>
      </c>
      <c r="M25" s="29" t="s">
        <v>55</v>
      </c>
      <c r="N25" s="368" t="s">
        <v>63</v>
      </c>
      <c r="O25" s="31" t="str">
        <f t="shared" ref="O25" si="11">IF(OR(G25="PKS",G25="APIL1",G25="APIL2",G25="APIL3",G25="APIL4",G25="PIL 1",G25="PIL 2",G25="PIL 3",G25="PIL 1*",G25="PIL 2*",G25="PIL 3*"),"",CONCATENATE(F25,G25,2))</f>
        <v>6A2</v>
      </c>
      <c r="P25" s="28" t="s">
        <v>56</v>
      </c>
      <c r="Q25" s="40" t="s">
        <v>57</v>
      </c>
    </row>
    <row r="26" spans="1:17" ht="16.5" thickBot="1" x14ac:dyDescent="0.3">
      <c r="A26" s="458"/>
      <c r="B26" s="444"/>
      <c r="C26" s="447"/>
      <c r="D26" s="342" t="s">
        <v>104</v>
      </c>
      <c r="E26" s="52" t="s">
        <v>103</v>
      </c>
      <c r="F26" s="53">
        <v>6</v>
      </c>
      <c r="G26" s="54" t="s">
        <v>32</v>
      </c>
      <c r="H26" s="137">
        <v>3</v>
      </c>
      <c r="I26" s="136"/>
      <c r="J26" s="57" t="s">
        <v>105</v>
      </c>
      <c r="K26" s="58"/>
      <c r="L26" s="59" t="str">
        <f t="shared" si="9"/>
        <v>6E1</v>
      </c>
      <c r="M26" s="78" t="s">
        <v>61</v>
      </c>
      <c r="N26" s="61" t="s">
        <v>105</v>
      </c>
      <c r="O26" s="62" t="str">
        <f t="shared" si="10"/>
        <v>6E2</v>
      </c>
      <c r="P26" s="59" t="s">
        <v>62</v>
      </c>
      <c r="Q26" s="101" t="s">
        <v>33</v>
      </c>
    </row>
    <row r="27" spans="1:17" ht="15.75" thickBot="1" x14ac:dyDescent="0.3"/>
    <row r="28" spans="1:17" ht="15.75" x14ac:dyDescent="0.25">
      <c r="A28" s="456" t="s">
        <v>106</v>
      </c>
      <c r="B28" s="442">
        <v>43600</v>
      </c>
      <c r="C28" s="459" t="s">
        <v>16</v>
      </c>
      <c r="D28" s="142" t="s">
        <v>107</v>
      </c>
      <c r="E28" s="12" t="s">
        <v>108</v>
      </c>
      <c r="F28" s="104">
        <v>2</v>
      </c>
      <c r="G28" s="143" t="s">
        <v>109</v>
      </c>
      <c r="H28" s="106">
        <v>2</v>
      </c>
      <c r="I28" s="144"/>
      <c r="J28" s="145" t="s">
        <v>110</v>
      </c>
      <c r="K28" s="108"/>
      <c r="L28" s="146" t="s">
        <v>111</v>
      </c>
      <c r="M28" s="16" t="s">
        <v>26</v>
      </c>
      <c r="N28" s="147" t="s">
        <v>110</v>
      </c>
      <c r="O28" s="148" t="s">
        <v>112</v>
      </c>
      <c r="P28" s="17" t="s">
        <v>28</v>
      </c>
      <c r="Q28" s="111" t="s">
        <v>86</v>
      </c>
    </row>
    <row r="29" spans="1:17" ht="15.75" x14ac:dyDescent="0.25">
      <c r="A29" s="457"/>
      <c r="B29" s="443"/>
      <c r="C29" s="460"/>
      <c r="D29" s="149" t="s">
        <v>113</v>
      </c>
      <c r="E29" s="24" t="s">
        <v>114</v>
      </c>
      <c r="F29" s="117">
        <v>4</v>
      </c>
      <c r="G29" s="150" t="s">
        <v>115</v>
      </c>
      <c r="H29" s="151"/>
      <c r="I29" s="152"/>
      <c r="J29" s="153" t="s">
        <v>51</v>
      </c>
      <c r="K29" s="114"/>
      <c r="L29" s="29" t="str">
        <f>IF(OR(G29="PKS",G29="APIL1",G29="APIL2",G29="APIL3",G29="APIL4",G29="PIL 1",G29="PIL 2",G29="PIL 3",G29="PIL 1*",G29="PIL 2*",G29="PIL 3*"),CONCATENATE(F29,G29),CONCATENATE(F29,G29,1))</f>
        <v>4APIL1</v>
      </c>
      <c r="M29" s="28" t="s">
        <v>116</v>
      </c>
      <c r="N29" s="154" t="s">
        <v>51</v>
      </c>
      <c r="O29" s="115" t="str">
        <f>IF(OR(G29="PKS",G29="APIL1",G29="APIL2",G29="APIL3",G29="APIL4",G29="PIL 1",G29="PIL 2",G29="PIL 3",G29="PIL 1*",G29="PIL 2*",G29="PIL 3*"),"",CONCATENATE(F29,G29,2))</f>
        <v/>
      </c>
      <c r="P29" s="29"/>
      <c r="Q29" s="28"/>
    </row>
    <row r="30" spans="1:17" ht="15.75" x14ac:dyDescent="0.25">
      <c r="A30" s="457"/>
      <c r="B30" s="443"/>
      <c r="C30" s="460"/>
      <c r="D30" s="149" t="s">
        <v>117</v>
      </c>
      <c r="E30" s="45" t="s">
        <v>118</v>
      </c>
      <c r="F30" s="117">
        <v>4</v>
      </c>
      <c r="G30" s="150" t="s">
        <v>119</v>
      </c>
      <c r="H30" s="151"/>
      <c r="I30" s="152"/>
      <c r="J30" s="126" t="s">
        <v>42</v>
      </c>
      <c r="K30" s="114"/>
      <c r="L30" s="29" t="str">
        <f>IF(OR(G30="PKS",G30="APIL1",G30="APIL2",G30="APIL3",G30="APIL4",G30="PIL 1",G30="PIL 2",G30="PIL 3",G30="PIL 1*",G30="PIL 2*",G30="PIL 3*"),CONCATENATE(F30,G30),CONCATENATE(F30,G30,1))</f>
        <v>4APIL2</v>
      </c>
      <c r="M30" s="28" t="s">
        <v>62</v>
      </c>
      <c r="N30" s="127" t="s">
        <v>42</v>
      </c>
      <c r="O30" s="115" t="str">
        <f>IF(OR(G30="PKS",G30="APIL1",G30="APIL2",G30="APIL3",G30="APIL4",G30="PIL 1",G30="PIL 2",G30="PIL 3",G30="PIL 1*",G30="PIL 2*",G30="PIL 3*"),"",CONCATENATE(F30,G30,2))</f>
        <v/>
      </c>
      <c r="P30" s="29"/>
      <c r="Q30" s="28"/>
    </row>
    <row r="31" spans="1:17" ht="15.75" x14ac:dyDescent="0.25">
      <c r="A31" s="457"/>
      <c r="B31" s="443"/>
      <c r="C31" s="460"/>
      <c r="D31" s="155" t="s">
        <v>120</v>
      </c>
      <c r="E31" s="45" t="s">
        <v>121</v>
      </c>
      <c r="F31" s="117">
        <v>4</v>
      </c>
      <c r="G31" s="150" t="s">
        <v>122</v>
      </c>
      <c r="H31" s="151"/>
      <c r="I31" s="152"/>
      <c r="J31" s="156" t="s">
        <v>60</v>
      </c>
      <c r="K31" s="114"/>
      <c r="L31" s="29" t="str">
        <f>IF(OR(G31="PKS",G31="APIL1",G31="APIL2",G31="APIL3",G31="APIL4",G31="PIL 1",G31="PIL 2",G31="PIL 3",G31="PIL 1*",G31="PIL 2*",G31="PIL 3*"),CONCATENATE(F31,G31),CONCATENATE(F31,G31,1))</f>
        <v>4APIL3</v>
      </c>
      <c r="M31" s="28" t="s">
        <v>55</v>
      </c>
      <c r="N31" s="157" t="s">
        <v>60</v>
      </c>
      <c r="O31" s="115" t="str">
        <f>IF(OR(G31="PKS",G31="APIL1",G31="APIL2",G31="APIL3",G31="APIL4",G31="PIL 1",G31="PIL 2",G31="PIL 3",G31="PIL 1*",G31="PIL 2*",G31="PIL 3*"),"",CONCATENATE(F31,G31,2))</f>
        <v/>
      </c>
      <c r="P31" s="29"/>
      <c r="Q31" s="28"/>
    </row>
    <row r="32" spans="1:17" ht="15.75" x14ac:dyDescent="0.25">
      <c r="A32" s="457"/>
      <c r="B32" s="443"/>
      <c r="C32" s="460"/>
      <c r="D32" s="158" t="s">
        <v>123</v>
      </c>
      <c r="E32" s="24" t="s">
        <v>124</v>
      </c>
      <c r="F32" s="117">
        <v>4</v>
      </c>
      <c r="G32" s="118" t="s">
        <v>25</v>
      </c>
      <c r="H32" s="46">
        <v>2</v>
      </c>
      <c r="I32" s="159"/>
      <c r="J32" s="128" t="s">
        <v>125</v>
      </c>
      <c r="K32" s="114"/>
      <c r="L32" s="29" t="str">
        <f>IF(OR(G32="PKS",G32="APIL1",G32="APIL2",G32="APIL3",G32="APIL4",G32="PIL 1",G32="PIL 2",G32="PIL 3",G32="PIL 1*",G32="PIL 2*",G32="PIL 3*"),CONCATENATE(F32,G32),CONCATENATE(F32,G32,1))</f>
        <v>4B1</v>
      </c>
      <c r="M32" s="28" t="s">
        <v>126</v>
      </c>
      <c r="N32" s="29" t="s">
        <v>127</v>
      </c>
      <c r="O32" s="115" t="str">
        <f>IF(OR(G32="PKS",G32="APIL1",G32="APIL2",G32="APIL3",G32="APIL4",G32="PIL 1",G32="PIL 2",G32="PIL 3",G32="PIL 1*",G32="PIL 2*",G32="PIL 3*"),"",CONCATENATE(F32,G32,2))</f>
        <v>4B2</v>
      </c>
      <c r="P32" s="29" t="s">
        <v>22</v>
      </c>
      <c r="Q32" s="116" t="s">
        <v>128</v>
      </c>
    </row>
    <row r="33" spans="1:17" ht="16.5" thickBot="1" x14ac:dyDescent="0.3">
      <c r="A33" s="457"/>
      <c r="B33" s="443"/>
      <c r="C33" s="461"/>
      <c r="D33" s="160" t="s">
        <v>129</v>
      </c>
      <c r="E33" s="74" t="s">
        <v>130</v>
      </c>
      <c r="F33" s="161">
        <v>4</v>
      </c>
      <c r="G33" s="162" t="s">
        <v>32</v>
      </c>
      <c r="H33" s="163">
        <v>2</v>
      </c>
      <c r="I33" s="164"/>
      <c r="J33" s="165" t="s">
        <v>131</v>
      </c>
      <c r="K33" s="166"/>
      <c r="L33" s="167" t="str">
        <f>IF(OR(G33="PKS",G33="APIL1",G33="APIL2",G33="APIL3",G33="APIL4",G33="PIL 1",G33="PIL 2",G33="PIL 3",G33="PIL 1*",G33="PIL 2*",G33="PIL 3*"),CONCATENATE(F33,G33),CONCATENATE(F33,G33,1))</f>
        <v>4E1</v>
      </c>
      <c r="M33" s="168" t="s">
        <v>49</v>
      </c>
      <c r="N33" s="165" t="s">
        <v>131</v>
      </c>
      <c r="O33" s="169" t="str">
        <f>IF(OR(G33="PKS",G33="APIL1",G33="APIL2",G33="APIL3",G33="APIL4",G33="PIL 1",G33="PIL 2",G33="PIL 3",G33="PIL 1*",G33="PIL 2*",G33="PIL 3*"),"",CONCATENATE(F33,G33,2))</f>
        <v>4E2</v>
      </c>
      <c r="P33" s="167" t="s">
        <v>50</v>
      </c>
      <c r="Q33" s="170" t="s">
        <v>27</v>
      </c>
    </row>
    <row r="34" spans="1:17" ht="15.75" x14ac:dyDescent="0.25">
      <c r="A34" s="457"/>
      <c r="B34" s="443"/>
      <c r="C34" s="462" t="s">
        <v>132</v>
      </c>
      <c r="D34" s="171" t="s">
        <v>133</v>
      </c>
      <c r="E34" s="172" t="s">
        <v>134</v>
      </c>
      <c r="F34" s="105">
        <v>2</v>
      </c>
      <c r="G34" s="105" t="s">
        <v>19</v>
      </c>
      <c r="H34" s="173">
        <v>2</v>
      </c>
      <c r="I34" s="174"/>
      <c r="J34" s="175" t="s">
        <v>135</v>
      </c>
      <c r="K34" s="176">
        <v>37</v>
      </c>
      <c r="L34" s="17" t="str">
        <f>IF(OR(G34="PKS",G34="APIL1",G34="APIL2",G34="APIL3",G34="APIL4",G34="PIL 1",G34="PIL 2",G34="PIL 3",G34="PIL 1*",G34="PIL 2*",G34="PIL 3*"),CONCATENATE(F34,G34),CONCATENATE(F34,G34))</f>
        <v>2A</v>
      </c>
      <c r="M34" s="177" t="s">
        <v>136</v>
      </c>
      <c r="N34" s="178" t="s">
        <v>29</v>
      </c>
      <c r="O34" s="110"/>
      <c r="P34" s="178"/>
      <c r="Q34" s="177"/>
    </row>
    <row r="35" spans="1:17" ht="16.5" thickBot="1" x14ac:dyDescent="0.3">
      <c r="A35" s="457"/>
      <c r="B35" s="443"/>
      <c r="C35" s="462"/>
      <c r="D35" s="179" t="s">
        <v>133</v>
      </c>
      <c r="E35" s="180" t="s">
        <v>134</v>
      </c>
      <c r="F35" s="137">
        <v>6</v>
      </c>
      <c r="G35" s="137" t="s">
        <v>32</v>
      </c>
      <c r="H35" s="181">
        <v>2</v>
      </c>
      <c r="I35" s="96"/>
      <c r="J35" s="182" t="s">
        <v>137</v>
      </c>
      <c r="K35" s="183">
        <v>23</v>
      </c>
      <c r="L35" s="78" t="str">
        <f>IF(OR(G35="PKS",G35="APIL1",G35="APIL2",G35="APIL3",G35="APIL4",G35="PIL 1",G35="PIL 2",G35="PIL 3",G35="PIL 1*",G35="PIL 2*",G35="PIL 3*"),CONCATENATE(F35,G35),CONCATENATE(F35,G35))</f>
        <v>6E</v>
      </c>
      <c r="M35" s="184" t="s">
        <v>136</v>
      </c>
      <c r="N35" s="185" t="s">
        <v>127</v>
      </c>
      <c r="O35" s="141"/>
      <c r="P35" s="185"/>
      <c r="Q35" s="184"/>
    </row>
    <row r="36" spans="1:17" ht="16.5" thickBot="1" x14ac:dyDescent="0.3">
      <c r="A36" s="458"/>
      <c r="B36" s="444"/>
      <c r="C36" s="186" t="s">
        <v>138</v>
      </c>
      <c r="D36" s="187" t="s">
        <v>133</v>
      </c>
      <c r="E36" s="188" t="s">
        <v>139</v>
      </c>
      <c r="F36" s="189">
        <v>2</v>
      </c>
      <c r="G36" s="190" t="s">
        <v>25</v>
      </c>
      <c r="H36" s="191">
        <v>2</v>
      </c>
      <c r="I36" s="192"/>
      <c r="J36" s="193" t="s">
        <v>140</v>
      </c>
      <c r="K36" s="194">
        <v>37</v>
      </c>
      <c r="L36" s="195" t="s">
        <v>141</v>
      </c>
      <c r="M36" s="196" t="s">
        <v>136</v>
      </c>
      <c r="N36" s="197" t="s">
        <v>29</v>
      </c>
      <c r="O36" s="198"/>
      <c r="P36" s="197"/>
      <c r="Q36" s="196"/>
    </row>
    <row r="37" spans="1:17" ht="15.75" thickBot="1" x14ac:dyDescent="0.3"/>
    <row r="38" spans="1:17" ht="15.75" x14ac:dyDescent="0.25">
      <c r="A38" s="456" t="s">
        <v>142</v>
      </c>
      <c r="B38" s="442">
        <v>43601</v>
      </c>
      <c r="C38" s="445" t="s">
        <v>16</v>
      </c>
      <c r="D38" s="199" t="s">
        <v>143</v>
      </c>
      <c r="E38" s="200" t="s">
        <v>144</v>
      </c>
      <c r="F38" s="104">
        <v>2</v>
      </c>
      <c r="G38" s="105" t="s">
        <v>19</v>
      </c>
      <c r="H38" s="106">
        <v>2</v>
      </c>
      <c r="I38" s="201"/>
      <c r="J38" s="202" t="s">
        <v>48</v>
      </c>
      <c r="K38" s="108"/>
      <c r="L38" s="17" t="str">
        <f t="shared" ref="L38" si="12">IF(OR(G38="PKS",G38="APIL1",G38="APIL2",G38="APIL3",G38="APIL4",G38="PIL 1",G38="PIL 2",G38="PIL 3",G38="PIL 1*",G38="PIL 2*",G38="PIL 3*"),CONCATENATE(F38,G38),CONCATENATE(F38,G38,1))</f>
        <v>2A1</v>
      </c>
      <c r="M38" s="16" t="s">
        <v>26</v>
      </c>
      <c r="N38" s="202" t="s">
        <v>48</v>
      </c>
      <c r="O38" s="110" t="str">
        <f t="shared" ref="O38" si="13">IF(OR(G38="PKS",G38="APIL1",G38="APIL2",G38="APIL3",G38="APIL4",G38="PIL 1",G38="PIL 2",G38="PIL 3",G38="PIL 1*",G38="PIL 2*",G38="PIL 3*"),"",CONCATENATE(F38,G38,2))</f>
        <v>2A2</v>
      </c>
      <c r="P38" s="17" t="s">
        <v>28</v>
      </c>
      <c r="Q38" s="111" t="s">
        <v>39</v>
      </c>
    </row>
    <row r="39" spans="1:17" ht="15.75" x14ac:dyDescent="0.25">
      <c r="A39" s="457"/>
      <c r="B39" s="443"/>
      <c r="C39" s="446"/>
      <c r="D39" s="44" t="s">
        <v>145</v>
      </c>
      <c r="E39" s="112" t="s">
        <v>146</v>
      </c>
      <c r="F39" s="117">
        <v>2</v>
      </c>
      <c r="G39" s="118" t="s">
        <v>25</v>
      </c>
      <c r="H39" s="46">
        <v>2</v>
      </c>
      <c r="I39" s="45"/>
      <c r="J39" s="126" t="s">
        <v>105</v>
      </c>
      <c r="K39" s="114"/>
      <c r="L39" s="29" t="str">
        <f>IF(OR(G39="PKS",G39="APIL1",G39="APIL2",G39="APIL3",G39="APIL4",G39="PIL 1",G39="PIL 2",G39="PIL 3",G39="PIL 1*",G39="PIL 2*",G39="PIL 3*"),CONCATENATE(F39,G39),CONCATENATE(F39,G39,1))</f>
        <v>2B1</v>
      </c>
      <c r="M39" s="28" t="s">
        <v>126</v>
      </c>
      <c r="N39" s="126" t="s">
        <v>105</v>
      </c>
      <c r="O39" s="115" t="str">
        <f>IF(OR(G39="PKS",G39="APIL1",G39="APIL2",G39="APIL3",G39="APIL4",G39="PIL 1",G39="PIL 2",G39="PIL 3",G39="PIL 1*",G39="PIL 2*",G39="PIL 3*"),"",CONCATENATE(F39,G39,2))</f>
        <v>2B2</v>
      </c>
      <c r="P39" s="29" t="s">
        <v>22</v>
      </c>
      <c r="Q39" s="116" t="s">
        <v>147</v>
      </c>
    </row>
    <row r="40" spans="1:17" ht="15.75" x14ac:dyDescent="0.25">
      <c r="A40" s="457"/>
      <c r="B40" s="443"/>
      <c r="C40" s="446"/>
      <c r="D40" s="44" t="s">
        <v>148</v>
      </c>
      <c r="E40" s="121" t="s">
        <v>149</v>
      </c>
      <c r="F40" s="23">
        <v>2</v>
      </c>
      <c r="G40" s="22" t="s">
        <v>32</v>
      </c>
      <c r="H40" s="37">
        <v>2</v>
      </c>
      <c r="I40" s="24"/>
      <c r="J40" s="203" t="str">
        <f>[1]Pengampu!$AA$41</f>
        <v>Dr. Ratna Wardani, M.T.</v>
      </c>
      <c r="K40" s="114"/>
      <c r="L40" s="29" t="str">
        <f t="shared" ref="L40:L43" si="14">IF(OR(G40="PKS",G40="APIL1",G40="APIL2",G40="APIL3",G40="APIL4",G40="PIL 1",G40="PIL 2",G40="PIL 3",G40="PIL 1*",G40="PIL 2*",G40="PIL 3*"),CONCATENATE(F40,G40),CONCATENATE(F40,G40,1))</f>
        <v>2E1</v>
      </c>
      <c r="M40" s="28" t="s">
        <v>34</v>
      </c>
      <c r="N40" s="204" t="s">
        <v>150</v>
      </c>
      <c r="O40" s="115" t="str">
        <f t="shared" ref="O40:O43" si="15">IF(OR(G40="PKS",G40="APIL1",G40="APIL2",G40="APIL3",G40="APIL4",G40="PIL 1",G40="PIL 2",G40="PIL 3",G40="PIL 1*",G40="PIL 2*",G40="PIL 3*"),"",CONCATENATE(F40,G40,2))</f>
        <v>2E2</v>
      </c>
      <c r="P40" s="29" t="s">
        <v>35</v>
      </c>
      <c r="Q40" s="116" t="s">
        <v>151</v>
      </c>
    </row>
    <row r="41" spans="1:17" ht="15.75" x14ac:dyDescent="0.25">
      <c r="A41" s="457"/>
      <c r="B41" s="443"/>
      <c r="C41" s="446"/>
      <c r="D41" s="205" t="s">
        <v>152</v>
      </c>
      <c r="E41" s="45" t="s">
        <v>153</v>
      </c>
      <c r="F41" s="117">
        <v>4</v>
      </c>
      <c r="G41" s="150" t="s">
        <v>115</v>
      </c>
      <c r="H41" s="151"/>
      <c r="I41" s="152"/>
      <c r="J41" s="153" t="s">
        <v>131</v>
      </c>
      <c r="K41" s="114"/>
      <c r="L41" s="29" t="str">
        <f t="shared" si="14"/>
        <v>4APIL1</v>
      </c>
      <c r="M41" s="28" t="s">
        <v>154</v>
      </c>
      <c r="N41" s="154" t="s">
        <v>131</v>
      </c>
      <c r="O41" s="115" t="str">
        <f t="shared" si="15"/>
        <v/>
      </c>
      <c r="P41" s="29"/>
      <c r="Q41" s="28"/>
    </row>
    <row r="42" spans="1:17" ht="15.75" x14ac:dyDescent="0.25">
      <c r="A42" s="457"/>
      <c r="B42" s="443"/>
      <c r="C42" s="446"/>
      <c r="D42" s="205" t="s">
        <v>155</v>
      </c>
      <c r="E42" s="45" t="s">
        <v>156</v>
      </c>
      <c r="F42" s="117">
        <v>4</v>
      </c>
      <c r="G42" s="150" t="s">
        <v>119</v>
      </c>
      <c r="H42" s="151"/>
      <c r="I42" s="152"/>
      <c r="J42" s="151" t="s">
        <v>81</v>
      </c>
      <c r="K42" s="114"/>
      <c r="L42" s="29" t="str">
        <f t="shared" si="14"/>
        <v>4APIL2</v>
      </c>
      <c r="M42" s="28" t="s">
        <v>157</v>
      </c>
      <c r="N42" s="46" t="s">
        <v>81</v>
      </c>
      <c r="O42" s="115" t="str">
        <f t="shared" si="15"/>
        <v/>
      </c>
      <c r="P42" s="29"/>
      <c r="Q42" s="28"/>
    </row>
    <row r="43" spans="1:17" ht="15.75" x14ac:dyDescent="0.25">
      <c r="A43" s="457"/>
      <c r="B43" s="443"/>
      <c r="C43" s="446"/>
      <c r="D43" s="206" t="s">
        <v>158</v>
      </c>
      <c r="E43" s="24" t="s">
        <v>159</v>
      </c>
      <c r="F43" s="117">
        <v>4</v>
      </c>
      <c r="G43" s="150" t="s">
        <v>122</v>
      </c>
      <c r="H43" s="151"/>
      <c r="I43" s="152"/>
      <c r="J43" s="153" t="s">
        <v>54</v>
      </c>
      <c r="K43" s="114"/>
      <c r="L43" s="29" t="str">
        <f t="shared" si="14"/>
        <v>4APIL3</v>
      </c>
      <c r="M43" s="28" t="s">
        <v>160</v>
      </c>
      <c r="N43" s="154" t="s">
        <v>54</v>
      </c>
      <c r="O43" s="115" t="str">
        <f t="shared" si="15"/>
        <v/>
      </c>
      <c r="P43" s="29"/>
      <c r="Q43" s="28"/>
    </row>
    <row r="44" spans="1:17" ht="15.75" x14ac:dyDescent="0.25">
      <c r="A44" s="457"/>
      <c r="B44" s="443"/>
      <c r="C44" s="446"/>
      <c r="D44" s="44" t="s">
        <v>161</v>
      </c>
      <c r="E44" s="24" t="s">
        <v>162</v>
      </c>
      <c r="F44" s="117">
        <v>4</v>
      </c>
      <c r="G44" s="118" t="s">
        <v>25</v>
      </c>
      <c r="H44" s="46">
        <v>2</v>
      </c>
      <c r="I44" s="207"/>
      <c r="J44" s="156" t="s">
        <v>60</v>
      </c>
      <c r="K44" s="114"/>
      <c r="L44" s="29" t="str">
        <f>IF(OR(G44="PKS",G44="APIL1",G44="APIL2",G44="APIL3",G44="APIL4",G44="PIL 1",G44="PIL 2",G44="PIL 3",G44="PIL 1*",G44="PIL 2*",G44="PIL 3*"),CONCATENATE(F44,G44),CONCATENATE(F44,G44,1))</f>
        <v>4B1</v>
      </c>
      <c r="M44" s="28" t="s">
        <v>26</v>
      </c>
      <c r="N44" s="156" t="s">
        <v>60</v>
      </c>
      <c r="O44" s="115" t="str">
        <f>IF(OR(G44="PKS",G44="APIL1",G44="APIL2",G44="APIL3",G44="APIL4",G44="PIL 1",G44="PIL 2",G44="PIL 3",G44="PIL 1*",G44="PIL 2*",G44="PIL 3*"),"",CONCATENATE(F44,G44,2))</f>
        <v>4B2</v>
      </c>
      <c r="P44" s="29" t="s">
        <v>28</v>
      </c>
      <c r="Q44" s="116" t="s">
        <v>128</v>
      </c>
    </row>
    <row r="45" spans="1:17" ht="15.75" x14ac:dyDescent="0.25">
      <c r="A45" s="457"/>
      <c r="B45" s="443"/>
      <c r="C45" s="446"/>
      <c r="D45" s="345" t="s">
        <v>163</v>
      </c>
      <c r="E45" s="24" t="s">
        <v>164</v>
      </c>
      <c r="F45" s="117">
        <v>4</v>
      </c>
      <c r="G45" s="118" t="s">
        <v>32</v>
      </c>
      <c r="H45" s="37">
        <v>2</v>
      </c>
      <c r="I45" s="24"/>
      <c r="J45" s="119" t="s">
        <v>92</v>
      </c>
      <c r="K45" s="114"/>
      <c r="L45" s="29" t="str">
        <f t="shared" ref="L45:L47" si="16">IF(OR(G45="PKS",G45="APIL1",G45="APIL2",G45="APIL3",G45="APIL4",G45="PIL 1",G45="PIL 2",G45="PIL 3",G45="PIL 1*",G45="PIL 2*",G45="PIL 3*"),CONCATENATE(F45,G45),CONCATENATE(F45,G45,1))</f>
        <v>4E1</v>
      </c>
      <c r="M45" s="28" t="s">
        <v>165</v>
      </c>
      <c r="N45" s="208" t="s">
        <v>36</v>
      </c>
      <c r="O45" s="115" t="str">
        <f t="shared" ref="O45:O47" si="17">IF(OR(G45="PKS",G45="APIL1",G45="APIL2",G45="APIL3",G45="APIL4",G45="PIL 1",G45="PIL 2",G45="PIL 3",G45="PIL 1*",G45="PIL 2*",G45="PIL 3*"),"",CONCATENATE(F45,G45,2))</f>
        <v>4E2</v>
      </c>
      <c r="P45" s="29" t="s">
        <v>166</v>
      </c>
      <c r="Q45" s="116" t="s">
        <v>57</v>
      </c>
    </row>
    <row r="46" spans="1:17" ht="15.75" x14ac:dyDescent="0.25">
      <c r="A46" s="457"/>
      <c r="B46" s="443"/>
      <c r="C46" s="446"/>
      <c r="D46" s="450" t="s">
        <v>167</v>
      </c>
      <c r="E46" s="45" t="s">
        <v>168</v>
      </c>
      <c r="F46" s="117">
        <v>6</v>
      </c>
      <c r="G46" s="118" t="s">
        <v>19</v>
      </c>
      <c r="H46" s="46">
        <v>2</v>
      </c>
      <c r="I46" s="45" t="s">
        <v>169</v>
      </c>
      <c r="J46" s="209" t="s">
        <v>71</v>
      </c>
      <c r="K46" s="114"/>
      <c r="L46" s="29" t="str">
        <f t="shared" si="16"/>
        <v>6A1</v>
      </c>
      <c r="M46" s="28" t="s">
        <v>49</v>
      </c>
      <c r="N46" s="209" t="s">
        <v>71</v>
      </c>
      <c r="O46" s="115" t="str">
        <f t="shared" si="17"/>
        <v>6A2</v>
      </c>
      <c r="P46" s="29" t="s">
        <v>50</v>
      </c>
      <c r="Q46" s="116" t="s">
        <v>47</v>
      </c>
    </row>
    <row r="47" spans="1:17" ht="16.5" thickBot="1" x14ac:dyDescent="0.3">
      <c r="A47" s="458"/>
      <c r="B47" s="444"/>
      <c r="C47" s="447"/>
      <c r="D47" s="463"/>
      <c r="E47" s="74" t="s">
        <v>168</v>
      </c>
      <c r="F47" s="136">
        <v>6</v>
      </c>
      <c r="G47" s="137" t="s">
        <v>32</v>
      </c>
      <c r="H47" s="136">
        <v>2</v>
      </c>
      <c r="I47" s="137"/>
      <c r="J47" s="210" t="s">
        <v>98</v>
      </c>
      <c r="K47" s="139"/>
      <c r="L47" s="78" t="str">
        <f t="shared" si="16"/>
        <v>6E1</v>
      </c>
      <c r="M47" s="59" t="s">
        <v>170</v>
      </c>
      <c r="N47" s="210" t="s">
        <v>98</v>
      </c>
      <c r="O47" s="141" t="str">
        <f t="shared" si="17"/>
        <v>6E2</v>
      </c>
      <c r="P47" s="78" t="s">
        <v>171</v>
      </c>
      <c r="Q47" s="100" t="s">
        <v>93</v>
      </c>
    </row>
    <row r="48" spans="1:17" ht="15.75" thickBot="1" x14ac:dyDescent="0.3"/>
    <row r="49" spans="1:17" ht="15.75" x14ac:dyDescent="0.25">
      <c r="A49" s="459" t="s">
        <v>172</v>
      </c>
      <c r="B49" s="442">
        <v>43602</v>
      </c>
      <c r="C49" s="445" t="s">
        <v>16</v>
      </c>
      <c r="D49" s="199" t="s">
        <v>173</v>
      </c>
      <c r="E49" s="200" t="s">
        <v>174</v>
      </c>
      <c r="F49" s="11">
        <v>2</v>
      </c>
      <c r="G49" s="211" t="s">
        <v>175</v>
      </c>
      <c r="H49" s="212">
        <v>2</v>
      </c>
      <c r="I49" s="213"/>
      <c r="J49" s="214" t="s">
        <v>176</v>
      </c>
      <c r="K49" s="108"/>
      <c r="L49" s="146" t="s">
        <v>177</v>
      </c>
      <c r="M49" s="16" t="s">
        <v>26</v>
      </c>
      <c r="N49" s="215" t="s">
        <v>176</v>
      </c>
      <c r="O49" s="216" t="s">
        <v>178</v>
      </c>
      <c r="P49" s="17" t="s">
        <v>28</v>
      </c>
      <c r="Q49" s="111" t="s">
        <v>179</v>
      </c>
    </row>
    <row r="50" spans="1:17" ht="15.75" x14ac:dyDescent="0.25">
      <c r="A50" s="460"/>
      <c r="B50" s="443"/>
      <c r="C50" s="446"/>
      <c r="D50" s="217" t="s">
        <v>180</v>
      </c>
      <c r="E50" s="218" t="s">
        <v>181</v>
      </c>
      <c r="F50" s="117">
        <v>2</v>
      </c>
      <c r="G50" s="118" t="s">
        <v>25</v>
      </c>
      <c r="H50" s="219">
        <v>2</v>
      </c>
      <c r="I50" s="220"/>
      <c r="J50" s="221" t="s">
        <v>48</v>
      </c>
      <c r="K50" s="114"/>
      <c r="L50" s="29" t="str">
        <f>IF(OR(G50="PKS",G50="APIL1",G50="APIL2",G50="APIL3",G50="APIL4",G50="PIL 1",G50="PIL 2",G50="PIL 3",G50="PIL 1*",G50="PIL 2*",G50="PIL 3*"),CONCATENATE(F50,G50),CONCATENATE(F50,G50,1))</f>
        <v>2B1</v>
      </c>
      <c r="M50" s="28" t="s">
        <v>21</v>
      </c>
      <c r="N50" s="128" t="s">
        <v>48</v>
      </c>
      <c r="O50" s="115" t="str">
        <f>IF(OR(G50="PKS",G50="APIL1",G50="APIL2",G50="APIL3",G50="APIL4",G50="PIL 1",G50="PIL 2",G50="PIL 3",G50="PIL 1*",G50="PIL 2*",G50="PIL 3*"),"",CONCATENATE(F50,G50,2))</f>
        <v>2B2</v>
      </c>
      <c r="P50" s="29" t="s">
        <v>22</v>
      </c>
      <c r="Q50" s="116" t="s">
        <v>20</v>
      </c>
    </row>
    <row r="51" spans="1:17" ht="15.75" x14ac:dyDescent="0.25">
      <c r="A51" s="460"/>
      <c r="B51" s="443"/>
      <c r="C51" s="446"/>
      <c r="D51" s="222" t="s">
        <v>123</v>
      </c>
      <c r="E51" s="24" t="s">
        <v>182</v>
      </c>
      <c r="F51" s="117">
        <v>2</v>
      </c>
      <c r="G51" s="118" t="s">
        <v>32</v>
      </c>
      <c r="H51" s="219">
        <v>2</v>
      </c>
      <c r="I51" s="223"/>
      <c r="J51" s="224" t="s">
        <v>183</v>
      </c>
      <c r="K51" s="114"/>
      <c r="L51" s="29" t="str">
        <f>IF(OR(G51="PKS",G51="APIL1",G51="APIL2",G51="APIL3",G51="APIL4",G51="PIL 1",G51="PIL 2",G51="PIL 3",G51="PIL 1*",G51="PIL 2*",G51="PIL 3*"),CONCATENATE(F51,G51),CONCATENATE(F51,G51,1))</f>
        <v>2E1</v>
      </c>
      <c r="M51" s="28" t="s">
        <v>35</v>
      </c>
      <c r="N51" s="225" t="s">
        <v>183</v>
      </c>
      <c r="O51" s="115" t="str">
        <f>IF(OR(G51="PKS",G51="APIL1",G51="APIL2",G51="APIL3",G51="APIL4",G51="PIL 1",G51="PIL 2",G51="PIL 3",G51="PIL 1*",G51="PIL 2*",G51="PIL 3*"),"",CONCATENATE(F51,G51,2))</f>
        <v>2E2</v>
      </c>
      <c r="P51" s="29" t="s">
        <v>35</v>
      </c>
      <c r="Q51" s="133" t="s">
        <v>23</v>
      </c>
    </row>
    <row r="52" spans="1:17" ht="15.75" x14ac:dyDescent="0.25">
      <c r="A52" s="460"/>
      <c r="B52" s="443"/>
      <c r="C52" s="446"/>
      <c r="D52" s="222" t="s">
        <v>184</v>
      </c>
      <c r="E52" s="226" t="s">
        <v>185</v>
      </c>
      <c r="F52" s="117">
        <v>4</v>
      </c>
      <c r="G52" s="118" t="s">
        <v>19</v>
      </c>
      <c r="H52" s="227">
        <v>2</v>
      </c>
      <c r="I52" s="228"/>
      <c r="J52" s="229" t="s">
        <v>186</v>
      </c>
      <c r="K52" s="114"/>
      <c r="L52" s="29" t="str">
        <f t="shared" ref="L52:L53" si="18">IF(OR(G52="PKS",G52="APIL1",G52="APIL2",G52="APIL3",G52="APIL4",G52="PIL 1",G52="PIL 2",G52="PIL 3",G52="PIL 1*",G52="PIL 2*",G52="PIL 3*"),CONCATENATE(F52,G52),CONCATENATE(F52,G52,1))</f>
        <v>4A1</v>
      </c>
      <c r="M52" s="28" t="s">
        <v>40</v>
      </c>
      <c r="N52" s="209" t="s">
        <v>93</v>
      </c>
      <c r="O52" s="115" t="str">
        <f t="shared" ref="O52:O53" si="19">IF(OR(G52="PKS",G52="APIL1",G52="APIL2",G52="APIL3",G52="APIL4",G52="PIL 1",G52="PIL 2",G52="PIL 3",G52="PIL 1*",G52="PIL 2*",G52="PIL 3*"),"",CONCATENATE(F52,G52,2))</f>
        <v>4A2</v>
      </c>
      <c r="P52" s="29" t="s">
        <v>41</v>
      </c>
      <c r="Q52" s="116" t="s">
        <v>128</v>
      </c>
    </row>
    <row r="53" spans="1:17" ht="15.75" x14ac:dyDescent="0.25">
      <c r="A53" s="460"/>
      <c r="B53" s="443"/>
      <c r="C53" s="446"/>
      <c r="D53" s="345" t="s">
        <v>187</v>
      </c>
      <c r="E53" s="24" t="s">
        <v>188</v>
      </c>
      <c r="F53" s="117">
        <v>4</v>
      </c>
      <c r="G53" s="118" t="s">
        <v>32</v>
      </c>
      <c r="H53" s="219">
        <v>2</v>
      </c>
      <c r="I53" s="230"/>
      <c r="J53" s="231" t="s">
        <v>110</v>
      </c>
      <c r="K53" s="114"/>
      <c r="L53" s="29" t="str">
        <f t="shared" si="18"/>
        <v>4E1</v>
      </c>
      <c r="M53" s="28" t="s">
        <v>44</v>
      </c>
      <c r="N53" s="131" t="s">
        <v>110</v>
      </c>
      <c r="O53" s="115" t="str">
        <f t="shared" si="19"/>
        <v>4E2</v>
      </c>
      <c r="P53" s="29" t="s">
        <v>46</v>
      </c>
      <c r="Q53" s="116" t="s">
        <v>189</v>
      </c>
    </row>
    <row r="54" spans="1:17" ht="15.75" x14ac:dyDescent="0.25">
      <c r="A54" s="460"/>
      <c r="B54" s="443"/>
      <c r="C54" s="446"/>
      <c r="D54" s="232" t="s">
        <v>190</v>
      </c>
      <c r="E54" s="45" t="s">
        <v>191</v>
      </c>
      <c r="F54" s="117">
        <v>6</v>
      </c>
      <c r="G54" s="118" t="s">
        <v>19</v>
      </c>
      <c r="H54" s="219">
        <v>2</v>
      </c>
      <c r="I54" s="230"/>
      <c r="J54" s="229" t="s">
        <v>131</v>
      </c>
      <c r="K54" s="114"/>
      <c r="L54" s="29" t="str">
        <f>IF(OR(G54="PKS",G54="APIL1",G54="APIL2",G54="APIL3",G54="APIL4",G54="PIL 1",G54="PIL 2",G54="PIL 3",G54="PIL 1*",G54="PIL 2*",G54="PIL 3*"),CONCATENATE(F54,G54),CONCATENATE(F54,G54,1))</f>
        <v>6A1</v>
      </c>
      <c r="M54" s="28" t="s">
        <v>49</v>
      </c>
      <c r="N54" s="209" t="s">
        <v>131</v>
      </c>
      <c r="O54" s="115" t="str">
        <f>IF(OR(G54="PKS",G54="APIL1",G54="APIL2",G54="APIL3",G54="APIL4",G54="PIL 1",G54="PIL 2",G54="PIL 3",G54="PIL 1*",G54="PIL 2*",G54="PIL 3*"),"",CONCATENATE(F54,G54,2))</f>
        <v>6A2</v>
      </c>
      <c r="P54" s="29" t="s">
        <v>50</v>
      </c>
      <c r="Q54" s="116" t="s">
        <v>85</v>
      </c>
    </row>
    <row r="55" spans="1:17" ht="16.5" thickBot="1" x14ac:dyDescent="0.3">
      <c r="A55" s="461"/>
      <c r="B55" s="444"/>
      <c r="C55" s="447"/>
      <c r="D55" s="233" t="s">
        <v>192</v>
      </c>
      <c r="E55" s="74" t="s">
        <v>191</v>
      </c>
      <c r="F55" s="136">
        <v>6</v>
      </c>
      <c r="G55" s="137" t="s">
        <v>32</v>
      </c>
      <c r="H55" s="234">
        <v>2</v>
      </c>
      <c r="I55" s="235"/>
      <c r="J55" s="236" t="s">
        <v>81</v>
      </c>
      <c r="K55" s="139"/>
      <c r="L55" s="78" t="str">
        <f t="shared" ref="L55" si="20">IF(OR(G55="PKS",G55="APIL1",G55="APIL2",G55="APIL3",G55="APIL4",G55="PIL 1",G55="PIL 2",G55="PIL 3",G55="PIL 1*",G55="PIL 2*",G55="PIL 3*"),CONCATENATE(F55,G55),CONCATENATE(F55,G55,1))</f>
        <v>6E1</v>
      </c>
      <c r="M55" s="343" t="s">
        <v>61</v>
      </c>
      <c r="N55" s="237" t="s">
        <v>81</v>
      </c>
      <c r="O55" s="141" t="str">
        <f t="shared" ref="O55" si="21">IF(OR(G55="PKS",G55="APIL1",G55="APIL2",G55="APIL3",G55="APIL4",G55="PIL 1",G55="PIL 2",G55="PIL 3",G55="PIL 1*",G55="PIL 2*",G55="PIL 3*"),"",CONCATENATE(F55,G55,2))</f>
        <v>6E2</v>
      </c>
      <c r="P55" s="59" t="s">
        <v>62</v>
      </c>
      <c r="Q55" s="100" t="s">
        <v>33</v>
      </c>
    </row>
    <row r="56" spans="1:17" ht="15.75" thickBot="1" x14ac:dyDescent="0.3"/>
    <row r="57" spans="1:17" ht="15.75" x14ac:dyDescent="0.25">
      <c r="A57" s="439" t="s">
        <v>15</v>
      </c>
      <c r="B57" s="442">
        <v>43605</v>
      </c>
      <c r="C57" s="445" t="s">
        <v>16</v>
      </c>
      <c r="D57" s="238" t="s">
        <v>193</v>
      </c>
      <c r="E57" s="103" t="s">
        <v>194</v>
      </c>
      <c r="F57" s="104">
        <v>2</v>
      </c>
      <c r="G57" s="105" t="s">
        <v>19</v>
      </c>
      <c r="H57" s="106">
        <v>2</v>
      </c>
      <c r="I57" s="12"/>
      <c r="J57" s="239" t="s">
        <v>195</v>
      </c>
      <c r="K57" s="108"/>
      <c r="L57" s="17" t="str">
        <f t="shared" ref="L57:L66" si="22">IF(OR(G57="PKS",G57="APIL1",G57="APIL2",G57="APIL3",G57="APIL4",G57="PIL 1",G57="PIL 2",G57="PIL 3",G57="PIL 1*",G57="PIL 2*",G57="PIL 3*"),CONCATENATE(F57,G57),CONCATENATE(F57,G57,1))</f>
        <v>2A1</v>
      </c>
      <c r="M57" s="16" t="s">
        <v>26</v>
      </c>
      <c r="N57" s="239" t="s">
        <v>105</v>
      </c>
      <c r="O57" s="110" t="str">
        <f t="shared" ref="O57:O66" si="23">IF(OR(G57="PKS",G57="APIL1",G57="APIL2",G57="APIL3",G57="APIL4",G57="PIL 1",G57="PIL 2",G57="PIL 3",G57="PIL 1*",G57="PIL 2*",G57="PIL 3*"),"",CONCATENATE(F57,G57,2))</f>
        <v>2A2</v>
      </c>
      <c r="P57" s="17" t="s">
        <v>28</v>
      </c>
      <c r="Q57" s="111" t="s">
        <v>86</v>
      </c>
    </row>
    <row r="58" spans="1:17" ht="15.75" x14ac:dyDescent="0.25">
      <c r="A58" s="440"/>
      <c r="B58" s="443"/>
      <c r="C58" s="446"/>
      <c r="D58" s="125" t="s">
        <v>196</v>
      </c>
      <c r="E58" s="159" t="s">
        <v>197</v>
      </c>
      <c r="F58" s="117">
        <v>2</v>
      </c>
      <c r="G58" s="118" t="s">
        <v>32</v>
      </c>
      <c r="H58" s="240">
        <v>2</v>
      </c>
      <c r="I58" s="207"/>
      <c r="J58" s="241" t="s">
        <v>92</v>
      </c>
      <c r="K58" s="242"/>
      <c r="L58" s="29" t="str">
        <f t="shared" si="22"/>
        <v>2E1</v>
      </c>
      <c r="M58" s="28" t="s">
        <v>21</v>
      </c>
      <c r="N58" s="243" t="s">
        <v>36</v>
      </c>
      <c r="O58" s="115" t="str">
        <f t="shared" si="23"/>
        <v>2E2</v>
      </c>
      <c r="P58" s="29" t="s">
        <v>22</v>
      </c>
      <c r="Q58" s="116" t="s">
        <v>93</v>
      </c>
    </row>
    <row r="59" spans="1:17" ht="15.75" x14ac:dyDescent="0.25">
      <c r="A59" s="440"/>
      <c r="B59" s="443"/>
      <c r="C59" s="446"/>
      <c r="D59" s="206" t="s">
        <v>198</v>
      </c>
      <c r="E59" s="45" t="s">
        <v>199</v>
      </c>
      <c r="F59" s="117">
        <v>4</v>
      </c>
      <c r="G59" s="150" t="s">
        <v>115</v>
      </c>
      <c r="H59" s="151"/>
      <c r="I59" s="152"/>
      <c r="J59" s="126" t="s">
        <v>42</v>
      </c>
      <c r="K59" s="114"/>
      <c r="L59" s="29" t="str">
        <f t="shared" si="22"/>
        <v>4APIL1</v>
      </c>
      <c r="M59" s="28" t="s">
        <v>154</v>
      </c>
      <c r="N59" s="244" t="s">
        <v>42</v>
      </c>
      <c r="O59" s="115" t="str">
        <f t="shared" si="23"/>
        <v/>
      </c>
      <c r="P59" s="29"/>
      <c r="Q59" s="28"/>
    </row>
    <row r="60" spans="1:17" ht="15.75" x14ac:dyDescent="0.25">
      <c r="A60" s="440"/>
      <c r="B60" s="443"/>
      <c r="C60" s="446"/>
      <c r="D60" s="205" t="s">
        <v>200</v>
      </c>
      <c r="E60" s="45" t="s">
        <v>201</v>
      </c>
      <c r="F60" s="117">
        <v>4</v>
      </c>
      <c r="G60" s="150" t="s">
        <v>119</v>
      </c>
      <c r="H60" s="151"/>
      <c r="I60" s="152"/>
      <c r="J60" s="119" t="s">
        <v>147</v>
      </c>
      <c r="K60" s="114"/>
      <c r="L60" s="29" t="str">
        <f t="shared" si="22"/>
        <v>4APIL2</v>
      </c>
      <c r="M60" s="28" t="s">
        <v>202</v>
      </c>
      <c r="N60" s="245" t="s">
        <v>147</v>
      </c>
      <c r="O60" s="115" t="str">
        <f t="shared" si="23"/>
        <v/>
      </c>
      <c r="P60" s="29"/>
      <c r="Q60" s="28"/>
    </row>
    <row r="61" spans="1:17" ht="15.75" x14ac:dyDescent="0.25">
      <c r="A61" s="440"/>
      <c r="B61" s="443"/>
      <c r="C61" s="446"/>
      <c r="D61" s="205" t="s">
        <v>203</v>
      </c>
      <c r="E61" s="45" t="s">
        <v>204</v>
      </c>
      <c r="F61" s="117">
        <v>4</v>
      </c>
      <c r="G61" s="150" t="s">
        <v>122</v>
      </c>
      <c r="H61" s="151"/>
      <c r="I61" s="152"/>
      <c r="J61" s="246" t="s">
        <v>205</v>
      </c>
      <c r="K61" s="114"/>
      <c r="L61" s="29" t="str">
        <f t="shared" si="22"/>
        <v>4APIL3</v>
      </c>
      <c r="M61" s="28" t="s">
        <v>160</v>
      </c>
      <c r="N61" s="247" t="s">
        <v>205</v>
      </c>
      <c r="O61" s="115" t="str">
        <f t="shared" si="23"/>
        <v/>
      </c>
      <c r="P61" s="29"/>
      <c r="Q61" s="28"/>
    </row>
    <row r="62" spans="1:17" ht="15.75" x14ac:dyDescent="0.25">
      <c r="A62" s="440"/>
      <c r="B62" s="443"/>
      <c r="C62" s="446"/>
      <c r="D62" s="44" t="s">
        <v>206</v>
      </c>
      <c r="E62" s="24" t="s">
        <v>207</v>
      </c>
      <c r="F62" s="117">
        <v>4</v>
      </c>
      <c r="G62" s="118" t="s">
        <v>32</v>
      </c>
      <c r="H62" s="37">
        <v>2</v>
      </c>
      <c r="I62" s="24"/>
      <c r="J62" s="225" t="s">
        <v>189</v>
      </c>
      <c r="K62" s="114"/>
      <c r="L62" s="29" t="str">
        <f t="shared" si="22"/>
        <v>4E1</v>
      </c>
      <c r="M62" s="28" t="s">
        <v>34</v>
      </c>
      <c r="N62" s="122" t="s">
        <v>189</v>
      </c>
      <c r="O62" s="115" t="str">
        <f t="shared" si="23"/>
        <v>4E2</v>
      </c>
      <c r="P62" s="29" t="s">
        <v>35</v>
      </c>
      <c r="Q62" s="116" t="s">
        <v>85</v>
      </c>
    </row>
    <row r="63" spans="1:17" ht="15.75" x14ac:dyDescent="0.25">
      <c r="A63" s="440"/>
      <c r="B63" s="443"/>
      <c r="C63" s="446"/>
      <c r="D63" s="232" t="s">
        <v>208</v>
      </c>
      <c r="E63" s="45" t="s">
        <v>59</v>
      </c>
      <c r="F63" s="117">
        <v>6</v>
      </c>
      <c r="G63" s="118" t="s">
        <v>19</v>
      </c>
      <c r="H63" s="37">
        <v>2</v>
      </c>
      <c r="I63" s="24"/>
      <c r="J63" s="113" t="s">
        <v>131</v>
      </c>
      <c r="K63" s="114"/>
      <c r="L63" s="29" t="str">
        <f t="shared" si="22"/>
        <v>6A1</v>
      </c>
      <c r="M63" s="28" t="s">
        <v>49</v>
      </c>
      <c r="N63" s="248" t="s">
        <v>131</v>
      </c>
      <c r="O63" s="115" t="str">
        <f t="shared" si="23"/>
        <v>6A2</v>
      </c>
      <c r="P63" s="29" t="s">
        <v>50</v>
      </c>
      <c r="Q63" s="116" t="s">
        <v>71</v>
      </c>
    </row>
    <row r="64" spans="1:17" ht="15.75" x14ac:dyDescent="0.25">
      <c r="A64" s="440"/>
      <c r="B64" s="443"/>
      <c r="C64" s="446"/>
      <c r="D64" s="249" t="s">
        <v>209</v>
      </c>
      <c r="E64" s="24" t="s">
        <v>210</v>
      </c>
      <c r="F64" s="117">
        <v>6</v>
      </c>
      <c r="G64" s="118" t="s">
        <v>211</v>
      </c>
      <c r="H64" s="250">
        <v>2</v>
      </c>
      <c r="I64" s="251"/>
      <c r="J64" s="203" t="s">
        <v>150</v>
      </c>
      <c r="K64" s="114"/>
      <c r="L64" s="29" t="str">
        <f t="shared" si="22"/>
        <v>6PIL 1</v>
      </c>
      <c r="M64" s="28" t="s">
        <v>46</v>
      </c>
      <c r="N64" s="203" t="s">
        <v>150</v>
      </c>
      <c r="O64" s="115" t="str">
        <f t="shared" si="23"/>
        <v/>
      </c>
      <c r="P64" s="252"/>
      <c r="Q64" s="28"/>
    </row>
    <row r="65" spans="1:17" ht="15.75" x14ac:dyDescent="0.25">
      <c r="A65" s="440"/>
      <c r="B65" s="443"/>
      <c r="C65" s="446"/>
      <c r="D65" s="253" t="s">
        <v>212</v>
      </c>
      <c r="E65" s="24" t="s">
        <v>213</v>
      </c>
      <c r="F65" s="117">
        <v>6</v>
      </c>
      <c r="G65" s="118" t="s">
        <v>214</v>
      </c>
      <c r="H65" s="250">
        <v>2</v>
      </c>
      <c r="I65" s="251"/>
      <c r="J65" s="254" t="s">
        <v>151</v>
      </c>
      <c r="K65" s="114"/>
      <c r="L65" s="29" t="str">
        <f t="shared" si="22"/>
        <v>6PIL 2</v>
      </c>
      <c r="M65" s="28" t="s">
        <v>44</v>
      </c>
      <c r="N65" s="254" t="s">
        <v>151</v>
      </c>
      <c r="O65" s="115" t="str">
        <f t="shared" si="23"/>
        <v/>
      </c>
      <c r="P65" s="252"/>
      <c r="Q65" s="28"/>
    </row>
    <row r="66" spans="1:17" ht="16.5" thickBot="1" x14ac:dyDescent="0.3">
      <c r="A66" s="440"/>
      <c r="B66" s="443"/>
      <c r="C66" s="447"/>
      <c r="D66" s="255" t="s">
        <v>215</v>
      </c>
      <c r="E66" s="74" t="s">
        <v>216</v>
      </c>
      <c r="F66" s="136">
        <v>6</v>
      </c>
      <c r="G66" s="137" t="s">
        <v>217</v>
      </c>
      <c r="H66" s="56">
        <v>2</v>
      </c>
      <c r="I66" s="55"/>
      <c r="J66" s="256" t="s">
        <v>72</v>
      </c>
      <c r="K66" s="139"/>
      <c r="L66" s="78" t="str">
        <f t="shared" si="22"/>
        <v>6PIL 3</v>
      </c>
      <c r="M66" s="59" t="s">
        <v>41</v>
      </c>
      <c r="N66" s="256" t="s">
        <v>72</v>
      </c>
      <c r="O66" s="141" t="str">
        <f t="shared" si="23"/>
        <v/>
      </c>
      <c r="P66" s="78"/>
      <c r="Q66" s="59"/>
    </row>
    <row r="67" spans="1:17" ht="15.75" x14ac:dyDescent="0.25">
      <c r="A67" s="440"/>
      <c r="B67" s="443"/>
      <c r="C67" s="479" t="s">
        <v>64</v>
      </c>
      <c r="D67" s="340" t="s">
        <v>218</v>
      </c>
      <c r="E67" s="12" t="s">
        <v>219</v>
      </c>
      <c r="F67" s="104">
        <v>4</v>
      </c>
      <c r="G67" s="105" t="s">
        <v>19</v>
      </c>
      <c r="H67" s="106">
        <v>2</v>
      </c>
      <c r="I67" s="12"/>
      <c r="J67" s="239" t="s">
        <v>47</v>
      </c>
      <c r="K67" s="108"/>
      <c r="L67" s="17" t="str">
        <f>IF(OR(G67="PKS",G67="APIL1",G67="APIL2",G67="APIL3",G67="APIL4",G67="PIL 1",G67="PIL 2",G67="PIL 3",G67="PIL 1*",G67="PIL 2*",G67="PIL 3*"),CONCATENATE(F67,G67),CONCATENATE(F67,G67,1))</f>
        <v>4A1</v>
      </c>
      <c r="M67" s="16" t="s">
        <v>49</v>
      </c>
      <c r="N67" s="350" t="s">
        <v>47</v>
      </c>
      <c r="O67" s="110" t="str">
        <f>IF(OR(G67="PKS",G67="APIL1",G67="APIL2",G67="APIL3",G67="APIL4",G67="PIL 1",G67="PIL 2",G67="PIL 3",G67="PIL 1*",G67="PIL 2*",G67="PIL 3*"),"",CONCATENATE(F67,G67,2))</f>
        <v>4A2</v>
      </c>
      <c r="P67" s="17" t="s">
        <v>50</v>
      </c>
      <c r="Q67" s="111" t="s">
        <v>98</v>
      </c>
    </row>
    <row r="68" spans="1:17" ht="15.75" x14ac:dyDescent="0.25">
      <c r="A68" s="440"/>
      <c r="B68" s="443"/>
      <c r="C68" s="480"/>
      <c r="D68" s="345" t="s">
        <v>220</v>
      </c>
      <c r="E68" s="207" t="s">
        <v>221</v>
      </c>
      <c r="F68" s="117">
        <v>4</v>
      </c>
      <c r="G68" s="150" t="s">
        <v>222</v>
      </c>
      <c r="H68" s="240">
        <v>1</v>
      </c>
      <c r="I68" s="266"/>
      <c r="J68" s="131" t="s">
        <v>75</v>
      </c>
      <c r="K68" s="114"/>
      <c r="L68" s="29" t="str">
        <f t="shared" ref="L68:L71" si="24">IF(OR(G68="PKS",G68="APIL1",G68="APIL2",G68="APIL3",G68="APIL4",G68="PIL 1",G68="PIL 2",G68="PIL 3",G68="PIL 1*",G68="PIL 2*",G68="PIL 3*"),CONCATENATE(F68,G68),CONCATENATE(F68,G68,1))</f>
        <v>4PIL 1*</v>
      </c>
      <c r="M68" s="28" t="s">
        <v>166</v>
      </c>
      <c r="N68" s="267" t="s">
        <v>75</v>
      </c>
      <c r="O68" s="115" t="str">
        <f t="shared" ref="O68:O70" si="25">IF(OR(G68="PKS",G68="APIL1",G68="APIL2",G68="APIL3",G68="APIL4",G68="PIL 1",G68="PIL 2",G68="PIL 3",G68="PIL 1*",G68="PIL 2*",G68="PIL 3*"),"",CONCATENATE(F68,G68,2))</f>
        <v/>
      </c>
      <c r="P68" s="29"/>
      <c r="Q68" s="28"/>
    </row>
    <row r="69" spans="1:17" ht="15.75" x14ac:dyDescent="0.25">
      <c r="A69" s="440"/>
      <c r="B69" s="443"/>
      <c r="C69" s="480"/>
      <c r="D69" s="44" t="s">
        <v>223</v>
      </c>
      <c r="E69" s="207" t="s">
        <v>224</v>
      </c>
      <c r="F69" s="117">
        <v>4</v>
      </c>
      <c r="G69" s="118" t="s">
        <v>225</v>
      </c>
      <c r="H69" s="240">
        <v>1</v>
      </c>
      <c r="I69" s="266"/>
      <c r="J69" s="113" t="s">
        <v>33</v>
      </c>
      <c r="K69" s="114"/>
      <c r="L69" s="29" t="str">
        <f t="shared" si="24"/>
        <v>4PIL 2*</v>
      </c>
      <c r="M69" s="28" t="s">
        <v>165</v>
      </c>
      <c r="N69" s="268" t="s">
        <v>33</v>
      </c>
      <c r="O69" s="115" t="str">
        <f t="shared" si="25"/>
        <v/>
      </c>
      <c r="P69" s="29"/>
      <c r="Q69" s="28"/>
    </row>
    <row r="70" spans="1:17" ht="15.75" x14ac:dyDescent="0.25">
      <c r="A70" s="440"/>
      <c r="B70" s="443"/>
      <c r="C70" s="480"/>
      <c r="D70" s="44" t="s">
        <v>226</v>
      </c>
      <c r="E70" s="207" t="s">
        <v>227</v>
      </c>
      <c r="F70" s="117">
        <v>4</v>
      </c>
      <c r="G70" s="118" t="s">
        <v>228</v>
      </c>
      <c r="H70" s="240">
        <v>1</v>
      </c>
      <c r="I70" s="266"/>
      <c r="J70" s="269" t="s">
        <v>72</v>
      </c>
      <c r="K70" s="114"/>
      <c r="L70" s="29" t="str">
        <f t="shared" si="24"/>
        <v>4PIL 3*</v>
      </c>
      <c r="M70" s="28" t="s">
        <v>170</v>
      </c>
      <c r="N70" s="269" t="s">
        <v>72</v>
      </c>
      <c r="O70" s="115" t="str">
        <f t="shared" si="25"/>
        <v/>
      </c>
      <c r="P70" s="29"/>
      <c r="Q70" s="28"/>
    </row>
    <row r="71" spans="1:17" ht="15.75" x14ac:dyDescent="0.25">
      <c r="A71" s="440"/>
      <c r="B71" s="443"/>
      <c r="C71" s="480"/>
      <c r="D71" s="44" t="s">
        <v>229</v>
      </c>
      <c r="E71" s="207" t="s">
        <v>230</v>
      </c>
      <c r="F71" s="117">
        <v>4</v>
      </c>
      <c r="G71" s="118" t="s">
        <v>231</v>
      </c>
      <c r="H71" s="240">
        <v>1</v>
      </c>
      <c r="I71" s="266"/>
      <c r="J71" s="153" t="s">
        <v>232</v>
      </c>
      <c r="K71" s="114"/>
      <c r="L71" s="29" t="str">
        <f t="shared" si="24"/>
        <v>4PIL 4*1</v>
      </c>
      <c r="M71" s="28" t="s">
        <v>22</v>
      </c>
      <c r="N71" s="270" t="s">
        <v>233</v>
      </c>
      <c r="O71" s="115"/>
      <c r="P71" s="252"/>
      <c r="Q71" s="28"/>
    </row>
    <row r="72" spans="1:17" ht="16.5" thickBot="1" x14ac:dyDescent="0.3">
      <c r="A72" s="441"/>
      <c r="B72" s="444"/>
      <c r="C72" s="481"/>
      <c r="D72" s="351" t="s">
        <v>102</v>
      </c>
      <c r="E72" s="352" t="s">
        <v>103</v>
      </c>
      <c r="F72" s="54">
        <v>6</v>
      </c>
      <c r="G72" s="53" t="s">
        <v>19</v>
      </c>
      <c r="H72" s="75">
        <v>3</v>
      </c>
      <c r="I72" s="74"/>
      <c r="J72" s="138" t="s">
        <v>20</v>
      </c>
      <c r="K72" s="139"/>
      <c r="L72" s="78" t="str">
        <f>IF(OR(G72="PKS",G72="APIL1",G72="APIL2",G72="APIL3",G72="APIL4",G72="PIL 1",G72="PIL 2",G72="PIL 3",G72="PIL 1*",G72="PIL 2*",G72="PIL 3*"),CONCATENATE(F72,G72),CONCATENATE(F72,G72,1))</f>
        <v>6A1</v>
      </c>
      <c r="M72" s="353" t="s">
        <v>55</v>
      </c>
      <c r="N72" s="138" t="s">
        <v>20</v>
      </c>
      <c r="O72" s="141" t="str">
        <f>IF(OR(G72="PKS",G72="APIL1",G72="APIL2",G72="APIL3",G72="APIL4",G72="PIL 1",G72="PIL 2",G72="PIL 3",G72="PIL 1*",G72="PIL 2*",G72="PIL 3*"),"",CONCATENATE(F72,G72,2))</f>
        <v>6A2</v>
      </c>
      <c r="P72" s="59" t="s">
        <v>56</v>
      </c>
      <c r="Q72" s="354" t="s">
        <v>23</v>
      </c>
    </row>
    <row r="73" spans="1:17" ht="16.5" thickBot="1" x14ac:dyDescent="0.3">
      <c r="A73" s="372"/>
      <c r="B73" s="373"/>
      <c r="C73" s="374"/>
      <c r="D73" s="375"/>
      <c r="E73" s="376"/>
      <c r="F73" s="377"/>
      <c r="G73" s="377"/>
      <c r="H73" s="378"/>
      <c r="I73" s="378"/>
      <c r="J73" s="379"/>
      <c r="K73" s="369"/>
      <c r="L73" s="370"/>
      <c r="M73" s="370"/>
      <c r="N73" s="379"/>
      <c r="O73" s="371"/>
      <c r="P73" s="370"/>
      <c r="Q73" s="383"/>
    </row>
    <row r="74" spans="1:17" x14ac:dyDescent="0.25">
      <c r="A74" s="488" t="s">
        <v>82</v>
      </c>
      <c r="B74" s="490">
        <v>43606</v>
      </c>
      <c r="C74" s="490" t="s">
        <v>278</v>
      </c>
      <c r="D74" s="488" t="s">
        <v>277</v>
      </c>
      <c r="E74" s="482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4"/>
    </row>
    <row r="75" spans="1:17" ht="15.75" thickBot="1" x14ac:dyDescent="0.3">
      <c r="A75" s="489"/>
      <c r="B75" s="491"/>
      <c r="C75" s="491"/>
      <c r="D75" s="489"/>
      <c r="E75" s="485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7"/>
    </row>
    <row r="76" spans="1:17" ht="15.75" thickBot="1" x14ac:dyDescent="0.3"/>
    <row r="77" spans="1:17" ht="15.75" x14ac:dyDescent="0.25">
      <c r="A77" s="456" t="s">
        <v>106</v>
      </c>
      <c r="B77" s="442">
        <v>43607</v>
      </c>
      <c r="C77" s="459" t="s">
        <v>16</v>
      </c>
      <c r="D77" s="283" t="s">
        <v>237</v>
      </c>
      <c r="E77" s="12" t="s">
        <v>238</v>
      </c>
      <c r="F77" s="284">
        <v>4</v>
      </c>
      <c r="G77" s="285" t="s">
        <v>115</v>
      </c>
      <c r="H77" s="286"/>
      <c r="I77" s="65"/>
      <c r="J77" s="107" t="s">
        <v>147</v>
      </c>
      <c r="K77" s="108"/>
      <c r="L77" s="17" t="str">
        <f t="shared" ref="L77:L85" si="26">IF(OR(G77="PKS",G77="APIL1",G77="APIL2",G77="APIL3",G77="APIL4",G77="PIL 1",G77="PIL 2",G77="PIL 3",G77="PIL 1*",G77="PIL 2*",G77="PIL 3*"),CONCATENATE(F77,G77),CONCATENATE(F77,G77,1))</f>
        <v>4APIL1</v>
      </c>
      <c r="M77" s="16" t="s">
        <v>154</v>
      </c>
      <c r="N77" s="107" t="s">
        <v>147</v>
      </c>
      <c r="O77" s="110" t="str">
        <f t="shared" ref="O77:O78" si="27">IF(OR(G77="PKS",G77="APIL1",G77="APIL2",G77="APIL3",G77="APIL4",G77="PIL 1",G77="PIL 2",G77="PIL 3",G77="PIL 1*",G77="PIL 2*",G77="PIL 3*"),"",CONCATENATE(F77,G77,2))</f>
        <v/>
      </c>
      <c r="P77" s="17"/>
      <c r="Q77" s="16"/>
    </row>
    <row r="78" spans="1:17" ht="15.75" x14ac:dyDescent="0.25">
      <c r="A78" s="457"/>
      <c r="B78" s="443"/>
      <c r="C78" s="460"/>
      <c r="D78" s="149" t="s">
        <v>239</v>
      </c>
      <c r="E78" s="24" t="s">
        <v>240</v>
      </c>
      <c r="F78" s="287">
        <v>4</v>
      </c>
      <c r="G78" s="30" t="s">
        <v>119</v>
      </c>
      <c r="H78" s="151"/>
      <c r="I78" s="45"/>
      <c r="J78" s="126" t="s">
        <v>147</v>
      </c>
      <c r="K78" s="114"/>
      <c r="L78" s="29" t="str">
        <f t="shared" si="26"/>
        <v>4APIL2</v>
      </c>
      <c r="M78" s="28" t="s">
        <v>157</v>
      </c>
      <c r="N78" s="288" t="s">
        <v>85</v>
      </c>
      <c r="O78" s="115" t="str">
        <f t="shared" si="27"/>
        <v/>
      </c>
      <c r="P78" s="29"/>
      <c r="Q78" s="28"/>
    </row>
    <row r="79" spans="1:17" ht="15.75" x14ac:dyDescent="0.25">
      <c r="A79" s="457"/>
      <c r="B79" s="443"/>
      <c r="C79" s="460"/>
      <c r="D79" s="149" t="s">
        <v>241</v>
      </c>
      <c r="E79" s="45" t="s">
        <v>242</v>
      </c>
      <c r="F79" s="287">
        <v>4</v>
      </c>
      <c r="G79" s="30" t="s">
        <v>243</v>
      </c>
      <c r="H79" s="151"/>
      <c r="I79" s="45"/>
      <c r="J79" s="119" t="s">
        <v>147</v>
      </c>
      <c r="K79" s="114"/>
      <c r="L79" s="29" t="str">
        <f t="shared" si="26"/>
        <v>4APIL3 &amp; PKS(1)1</v>
      </c>
      <c r="M79" s="28" t="s">
        <v>160</v>
      </c>
      <c r="N79" s="289" t="s">
        <v>89</v>
      </c>
      <c r="O79" s="115"/>
      <c r="P79" s="290"/>
      <c r="Q79" s="28"/>
    </row>
    <row r="80" spans="1:17" ht="15.75" x14ac:dyDescent="0.25">
      <c r="A80" s="457"/>
      <c r="B80" s="443"/>
      <c r="C80" s="460"/>
      <c r="D80" s="291" t="s">
        <v>244</v>
      </c>
      <c r="E80" s="24" t="s">
        <v>245</v>
      </c>
      <c r="F80" s="287">
        <v>6</v>
      </c>
      <c r="G80" s="292" t="s">
        <v>211</v>
      </c>
      <c r="H80" s="250">
        <v>2</v>
      </c>
      <c r="I80" s="251"/>
      <c r="J80" s="293" t="s">
        <v>232</v>
      </c>
      <c r="K80" s="27"/>
      <c r="L80" s="28" t="str">
        <f t="shared" si="26"/>
        <v>6PIL 1</v>
      </c>
      <c r="M80" s="29" t="s">
        <v>166</v>
      </c>
      <c r="N80" s="293" t="s">
        <v>232</v>
      </c>
      <c r="O80" s="31" t="str">
        <f t="shared" ref="O80:O85" si="28">IF(OR(G80="PKS",G80="APIL1",G80="APIL2",G80="APIL3",G80="APIL4",G80="PIL 1",G80="PIL 2",G80="PIL 3",G80="PIL 1*",G80="PIL 2*",G80="PIL 3*"),"",CONCATENATE(F80,G80,2))</f>
        <v/>
      </c>
      <c r="P80" s="28"/>
      <c r="Q80" s="294"/>
    </row>
    <row r="81" spans="1:17" ht="15.75" x14ac:dyDescent="0.25">
      <c r="A81" s="457"/>
      <c r="B81" s="443"/>
      <c r="C81" s="460"/>
      <c r="D81" s="291" t="s">
        <v>246</v>
      </c>
      <c r="E81" s="24" t="s">
        <v>247</v>
      </c>
      <c r="F81" s="287">
        <v>6</v>
      </c>
      <c r="G81" s="292" t="s">
        <v>214</v>
      </c>
      <c r="H81" s="250">
        <v>2</v>
      </c>
      <c r="I81" s="251"/>
      <c r="J81" s="295" t="s">
        <v>189</v>
      </c>
      <c r="K81" s="27"/>
      <c r="L81" s="28" t="str">
        <f t="shared" si="26"/>
        <v>6PIL 2</v>
      </c>
      <c r="M81" s="29" t="s">
        <v>165</v>
      </c>
      <c r="N81" s="295" t="s">
        <v>189</v>
      </c>
      <c r="O81" s="31" t="str">
        <f t="shared" si="28"/>
        <v/>
      </c>
      <c r="P81" s="28"/>
      <c r="Q81" s="294"/>
    </row>
    <row r="82" spans="1:17" ht="16.5" thickBot="1" x14ac:dyDescent="0.3">
      <c r="A82" s="457"/>
      <c r="B82" s="443"/>
      <c r="C82" s="461"/>
      <c r="D82" s="296" t="s">
        <v>248</v>
      </c>
      <c r="E82" s="74" t="s">
        <v>249</v>
      </c>
      <c r="F82" s="297">
        <v>6</v>
      </c>
      <c r="G82" s="298" t="s">
        <v>217</v>
      </c>
      <c r="H82" s="56">
        <v>2</v>
      </c>
      <c r="I82" s="55"/>
      <c r="J82" s="299" t="s">
        <v>72</v>
      </c>
      <c r="K82" s="58"/>
      <c r="L82" s="59" t="str">
        <f t="shared" si="26"/>
        <v>6PIL 3</v>
      </c>
      <c r="M82" s="78" t="s">
        <v>170</v>
      </c>
      <c r="N82" s="299" t="s">
        <v>72</v>
      </c>
      <c r="O82" s="62" t="str">
        <f t="shared" si="28"/>
        <v/>
      </c>
      <c r="P82" s="59"/>
      <c r="Q82" s="300"/>
    </row>
    <row r="83" spans="1:17" ht="15.75" x14ac:dyDescent="0.25">
      <c r="A83" s="457"/>
      <c r="B83" s="443"/>
      <c r="C83" s="476" t="s">
        <v>76</v>
      </c>
      <c r="D83" s="315" t="s">
        <v>266</v>
      </c>
      <c r="E83" s="316" t="s">
        <v>267</v>
      </c>
      <c r="F83" s="284">
        <v>4</v>
      </c>
      <c r="G83" s="301" t="s">
        <v>19</v>
      </c>
      <c r="H83" s="317">
        <v>2</v>
      </c>
      <c r="I83" s="174"/>
      <c r="J83" s="318" t="s">
        <v>268</v>
      </c>
      <c r="K83" s="108"/>
      <c r="L83" s="17" t="str">
        <f t="shared" si="26"/>
        <v>4A1</v>
      </c>
      <c r="M83" s="16" t="s">
        <v>26</v>
      </c>
      <c r="N83" s="319" t="s">
        <v>63</v>
      </c>
      <c r="O83" s="110" t="str">
        <f t="shared" si="28"/>
        <v>4A2</v>
      </c>
      <c r="P83" s="17" t="s">
        <v>28</v>
      </c>
      <c r="Q83" s="111" t="s">
        <v>110</v>
      </c>
    </row>
    <row r="84" spans="1:17" ht="15.75" x14ac:dyDescent="0.25">
      <c r="A84" s="457"/>
      <c r="B84" s="443"/>
      <c r="C84" s="477"/>
      <c r="D84" s="320" t="s">
        <v>266</v>
      </c>
      <c r="E84" s="321" t="s">
        <v>267</v>
      </c>
      <c r="F84" s="287">
        <v>6</v>
      </c>
      <c r="G84" s="292" t="s">
        <v>32</v>
      </c>
      <c r="H84" s="322">
        <v>2</v>
      </c>
      <c r="I84" s="323"/>
      <c r="J84" s="324" t="s">
        <v>269</v>
      </c>
      <c r="K84" s="114"/>
      <c r="L84" s="29" t="str">
        <f t="shared" si="26"/>
        <v>6E1</v>
      </c>
      <c r="M84" s="28" t="s">
        <v>126</v>
      </c>
      <c r="N84" s="325" t="s">
        <v>150</v>
      </c>
      <c r="O84" s="115" t="str">
        <f t="shared" si="28"/>
        <v>6E2</v>
      </c>
      <c r="P84" s="29" t="s">
        <v>270</v>
      </c>
      <c r="Q84" s="116" t="s">
        <v>39</v>
      </c>
    </row>
    <row r="85" spans="1:17" ht="16.5" thickBot="1" x14ac:dyDescent="0.3">
      <c r="A85" s="458"/>
      <c r="B85" s="444"/>
      <c r="C85" s="478"/>
      <c r="D85" s="326" t="s">
        <v>271</v>
      </c>
      <c r="E85" s="327" t="s">
        <v>272</v>
      </c>
      <c r="F85" s="297">
        <v>6</v>
      </c>
      <c r="G85" s="298" t="s">
        <v>19</v>
      </c>
      <c r="H85" s="97">
        <v>2</v>
      </c>
      <c r="I85" s="96"/>
      <c r="J85" s="328" t="s">
        <v>273</v>
      </c>
      <c r="K85" s="329"/>
      <c r="L85" s="78" t="str">
        <f t="shared" si="26"/>
        <v>6A1</v>
      </c>
      <c r="M85" s="59" t="s">
        <v>49</v>
      </c>
      <c r="N85" s="330" t="s">
        <v>54</v>
      </c>
      <c r="O85" s="141" t="str">
        <f t="shared" si="28"/>
        <v>6A2</v>
      </c>
      <c r="P85" s="78" t="s">
        <v>50</v>
      </c>
      <c r="Q85" s="331" t="s">
        <v>233</v>
      </c>
    </row>
    <row r="86" spans="1:17" ht="16.5" thickBot="1" x14ac:dyDescent="0.3">
      <c r="C86" s="314"/>
    </row>
    <row r="87" spans="1:17" ht="16.5" thickBot="1" x14ac:dyDescent="0.3">
      <c r="A87" s="456" t="s">
        <v>142</v>
      </c>
      <c r="B87" s="442">
        <v>43608</v>
      </c>
      <c r="C87" s="459" t="s">
        <v>280</v>
      </c>
      <c r="D87" s="198" t="s">
        <v>274</v>
      </c>
      <c r="E87" s="380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2"/>
    </row>
    <row r="88" spans="1:17" ht="15.75" x14ac:dyDescent="0.25">
      <c r="A88" s="457"/>
      <c r="B88" s="443"/>
      <c r="C88" s="460"/>
      <c r="D88" s="469" t="s">
        <v>251</v>
      </c>
      <c r="E88" s="472" t="s">
        <v>252</v>
      </c>
      <c r="F88" s="301">
        <v>6</v>
      </c>
      <c r="G88" s="284" t="s">
        <v>253</v>
      </c>
      <c r="H88" s="302"/>
      <c r="I88" s="104">
        <v>3</v>
      </c>
      <c r="J88" s="303" t="str">
        <f>[1]Pengampu!$AA$41</f>
        <v>Dr. Ratna Wardani, M.T.</v>
      </c>
      <c r="K88" s="15"/>
      <c r="L88" s="16" t="str">
        <f>CONCATENATE(F88,G88)</f>
        <v>6E1a</v>
      </c>
      <c r="M88" s="17" t="s">
        <v>166</v>
      </c>
      <c r="N88" s="303" t="str">
        <f>[1]Pengampu!$AA$41</f>
        <v>Dr. Ratna Wardani, M.T.</v>
      </c>
      <c r="O88" s="19"/>
      <c r="P88" s="16"/>
      <c r="Q88" s="304"/>
    </row>
    <row r="89" spans="1:17" ht="15.75" x14ac:dyDescent="0.25">
      <c r="A89" s="457"/>
      <c r="B89" s="443"/>
      <c r="C89" s="460"/>
      <c r="D89" s="470"/>
      <c r="E89" s="450"/>
      <c r="F89" s="292">
        <v>6</v>
      </c>
      <c r="G89" s="287" t="s">
        <v>254</v>
      </c>
      <c r="H89" s="149"/>
      <c r="I89" s="117">
        <v>3</v>
      </c>
      <c r="J89" s="305" t="s">
        <v>179</v>
      </c>
      <c r="K89" s="27"/>
      <c r="L89" s="28" t="str">
        <f t="shared" ref="L89:L95" si="29">CONCATENATE(F89,G89)</f>
        <v>6E1b</v>
      </c>
      <c r="M89" s="29" t="s">
        <v>22</v>
      </c>
      <c r="N89" s="305" t="s">
        <v>179</v>
      </c>
      <c r="O89" s="31"/>
      <c r="P89" s="306"/>
      <c r="Q89" s="307"/>
    </row>
    <row r="90" spans="1:17" ht="15.75" x14ac:dyDescent="0.25">
      <c r="A90" s="457"/>
      <c r="B90" s="443"/>
      <c r="C90" s="460"/>
      <c r="D90" s="470"/>
      <c r="E90" s="450"/>
      <c r="F90" s="292">
        <v>6</v>
      </c>
      <c r="G90" s="287" t="s">
        <v>255</v>
      </c>
      <c r="H90" s="149"/>
      <c r="I90" s="117">
        <v>3</v>
      </c>
      <c r="J90" s="305" t="s">
        <v>75</v>
      </c>
      <c r="K90" s="27"/>
      <c r="L90" s="28" t="str">
        <f t="shared" si="29"/>
        <v>6E2a</v>
      </c>
      <c r="M90" s="29" t="s">
        <v>165</v>
      </c>
      <c r="N90" s="305" t="s">
        <v>75</v>
      </c>
      <c r="O90" s="31"/>
      <c r="P90" s="28"/>
      <c r="Q90" s="307"/>
    </row>
    <row r="91" spans="1:17" ht="16.5" thickBot="1" x14ac:dyDescent="0.3">
      <c r="A91" s="457"/>
      <c r="B91" s="443"/>
      <c r="C91" s="460"/>
      <c r="D91" s="470"/>
      <c r="E91" s="463"/>
      <c r="F91" s="298">
        <v>6</v>
      </c>
      <c r="G91" s="297" t="s">
        <v>256</v>
      </c>
      <c r="H91" s="308"/>
      <c r="I91" s="136">
        <v>3</v>
      </c>
      <c r="J91" s="309" t="s">
        <v>232</v>
      </c>
      <c r="K91" s="58"/>
      <c r="L91" s="59" t="str">
        <f t="shared" si="29"/>
        <v>6E2b</v>
      </c>
      <c r="M91" s="78" t="s">
        <v>170</v>
      </c>
      <c r="N91" s="309" t="s">
        <v>232</v>
      </c>
      <c r="O91" s="62"/>
      <c r="P91" s="59"/>
      <c r="Q91" s="300"/>
    </row>
    <row r="92" spans="1:17" ht="15.75" x14ac:dyDescent="0.25">
      <c r="A92" s="457"/>
      <c r="B92" s="443"/>
      <c r="C92" s="460"/>
      <c r="D92" s="470"/>
      <c r="E92" s="473" t="s">
        <v>257</v>
      </c>
      <c r="F92" s="301">
        <v>6</v>
      </c>
      <c r="G92" s="284" t="s">
        <v>258</v>
      </c>
      <c r="H92" s="310"/>
      <c r="I92" s="311">
        <v>3</v>
      </c>
      <c r="J92" s="312" t="s">
        <v>259</v>
      </c>
      <c r="K92" s="15"/>
      <c r="L92" s="16" t="str">
        <f t="shared" si="29"/>
        <v>6A1a</v>
      </c>
      <c r="M92" s="17" t="s">
        <v>260</v>
      </c>
      <c r="N92" s="312" t="s">
        <v>261</v>
      </c>
      <c r="O92" s="19"/>
      <c r="P92" s="16"/>
      <c r="Q92" s="304"/>
    </row>
    <row r="93" spans="1:17" ht="15.75" x14ac:dyDescent="0.25">
      <c r="A93" s="457"/>
      <c r="B93" s="443"/>
      <c r="C93" s="460"/>
      <c r="D93" s="470"/>
      <c r="E93" s="474"/>
      <c r="F93" s="292">
        <v>6</v>
      </c>
      <c r="G93" s="287" t="s">
        <v>262</v>
      </c>
      <c r="H93" s="291"/>
      <c r="I93" s="250">
        <v>3</v>
      </c>
      <c r="J93" s="293" t="s">
        <v>54</v>
      </c>
      <c r="K93" s="27"/>
      <c r="L93" s="28" t="str">
        <f t="shared" si="29"/>
        <v>6A1b</v>
      </c>
      <c r="M93" s="29" t="s">
        <v>157</v>
      </c>
      <c r="N93" s="293" t="s">
        <v>54</v>
      </c>
      <c r="O93" s="31"/>
      <c r="P93" s="28"/>
      <c r="Q93" s="294"/>
    </row>
    <row r="94" spans="1:17" ht="15.75" x14ac:dyDescent="0.25">
      <c r="A94" s="457"/>
      <c r="B94" s="443"/>
      <c r="C94" s="460"/>
      <c r="D94" s="470"/>
      <c r="E94" s="474"/>
      <c r="F94" s="292">
        <v>6</v>
      </c>
      <c r="G94" s="287" t="s">
        <v>263</v>
      </c>
      <c r="H94" s="291"/>
      <c r="I94" s="250">
        <v>3</v>
      </c>
      <c r="J94" s="226" t="s">
        <v>81</v>
      </c>
      <c r="K94" s="27"/>
      <c r="L94" s="28" t="str">
        <f t="shared" si="29"/>
        <v>6A2a</v>
      </c>
      <c r="M94" s="313" t="s">
        <v>264</v>
      </c>
      <c r="N94" s="226" t="s">
        <v>81</v>
      </c>
      <c r="O94" s="31"/>
      <c r="P94" s="28"/>
      <c r="Q94" s="294"/>
    </row>
    <row r="95" spans="1:17" ht="16.5" thickBot="1" x14ac:dyDescent="0.3">
      <c r="A95" s="458"/>
      <c r="B95" s="444"/>
      <c r="C95" s="461"/>
      <c r="D95" s="471"/>
      <c r="E95" s="475"/>
      <c r="F95" s="298">
        <v>6</v>
      </c>
      <c r="G95" s="297" t="s">
        <v>265</v>
      </c>
      <c r="H95" s="296"/>
      <c r="I95" s="56">
        <v>3</v>
      </c>
      <c r="J95" s="79" t="s">
        <v>105</v>
      </c>
      <c r="K95" s="58"/>
      <c r="L95" s="59" t="str">
        <f t="shared" si="29"/>
        <v>6A2b</v>
      </c>
      <c r="M95" s="78" t="s">
        <v>160</v>
      </c>
      <c r="N95" s="79" t="s">
        <v>105</v>
      </c>
      <c r="O95" s="62"/>
      <c r="P95" s="59"/>
      <c r="Q95" s="300"/>
    </row>
    <row r="96" spans="1:17" ht="16.5" thickBot="1" x14ac:dyDescent="0.3">
      <c r="A96" s="336"/>
      <c r="B96" s="337"/>
      <c r="C96" s="338"/>
      <c r="D96" s="314"/>
    </row>
    <row r="97" spans="1:17" ht="16.5" thickBot="1" x14ac:dyDescent="0.3">
      <c r="A97" s="339" t="s">
        <v>172</v>
      </c>
      <c r="B97" s="333">
        <v>43609</v>
      </c>
      <c r="C97" s="334" t="s">
        <v>279</v>
      </c>
      <c r="D97" s="335" t="s">
        <v>274</v>
      </c>
      <c r="E97" s="380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2"/>
    </row>
    <row r="99" spans="1:17" ht="15.75" x14ac:dyDescent="0.25">
      <c r="Q99" s="314" t="s">
        <v>281</v>
      </c>
    </row>
    <row r="100" spans="1:17" ht="15.75" x14ac:dyDescent="0.25">
      <c r="Q100" s="314" t="s">
        <v>276</v>
      </c>
    </row>
  </sheetData>
  <mergeCells count="41">
    <mergeCell ref="E88:E91"/>
    <mergeCell ref="E92:E95"/>
    <mergeCell ref="C87:C95"/>
    <mergeCell ref="B87:B95"/>
    <mergeCell ref="A87:A95"/>
    <mergeCell ref="D88:D95"/>
    <mergeCell ref="E74:Q75"/>
    <mergeCell ref="A74:A75"/>
    <mergeCell ref="B74:B75"/>
    <mergeCell ref="C74:C75"/>
    <mergeCell ref="D74:D75"/>
    <mergeCell ref="A57:A72"/>
    <mergeCell ref="B57:B72"/>
    <mergeCell ref="C57:C66"/>
    <mergeCell ref="A77:A85"/>
    <mergeCell ref="B77:B85"/>
    <mergeCell ref="C77:C82"/>
    <mergeCell ref="C67:C72"/>
    <mergeCell ref="C83:C85"/>
    <mergeCell ref="A38:A47"/>
    <mergeCell ref="B38:B47"/>
    <mergeCell ref="C38:C47"/>
    <mergeCell ref="D46:D47"/>
    <mergeCell ref="A49:A55"/>
    <mergeCell ref="B49:B55"/>
    <mergeCell ref="C49:C55"/>
    <mergeCell ref="A19:A26"/>
    <mergeCell ref="B19:B26"/>
    <mergeCell ref="C19:C26"/>
    <mergeCell ref="A28:A36"/>
    <mergeCell ref="B28:B36"/>
    <mergeCell ref="C28:C33"/>
    <mergeCell ref="C34:C35"/>
    <mergeCell ref="A1:Q1"/>
    <mergeCell ref="A4:A17"/>
    <mergeCell ref="B4:B17"/>
    <mergeCell ref="C4:C11"/>
    <mergeCell ref="D4:D5"/>
    <mergeCell ref="D7:D9"/>
    <mergeCell ref="C12:C15"/>
    <mergeCell ref="C16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J58" workbookViewId="0">
      <selection activeCell="D33" sqref="D33"/>
    </sheetView>
  </sheetViews>
  <sheetFormatPr defaultRowHeight="15" x14ac:dyDescent="0.25"/>
  <cols>
    <col min="1" max="1" width="8.28515625" bestFit="1" customWidth="1"/>
    <col min="2" max="2" width="14.28515625" bestFit="1" customWidth="1"/>
    <col min="3" max="3" width="15.2851562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17.85546875" bestFit="1" customWidth="1"/>
    <col min="8" max="9" width="4.85546875" bestFit="1" customWidth="1"/>
    <col min="10" max="10" width="44.42578125" bestFit="1" customWidth="1"/>
    <col min="11" max="11" width="4.85546875" bestFit="1" customWidth="1"/>
    <col min="12" max="12" width="20.42578125" bestFit="1" customWidth="1"/>
    <col min="13" max="13" width="19" bestFit="1" customWidth="1"/>
    <col min="14" max="14" width="32.7109375" customWidth="1"/>
    <col min="15" max="15" width="20.42578125" bestFit="1" customWidth="1"/>
    <col min="16" max="16" width="15.140625" customWidth="1"/>
    <col min="17" max="17" width="45.42578125" customWidth="1"/>
  </cols>
  <sheetData>
    <row r="1" spans="1:17" ht="41.25" x14ac:dyDescent="0.25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15.75" thickBot="1" x14ac:dyDescent="0.3"/>
    <row r="3" spans="1:17" ht="57" thickBot="1" x14ac:dyDescent="0.3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3" t="s">
        <v>10</v>
      </c>
      <c r="K3" s="6" t="s">
        <v>11</v>
      </c>
      <c r="L3" s="5" t="s">
        <v>12</v>
      </c>
      <c r="M3" s="7" t="s">
        <v>13</v>
      </c>
      <c r="N3" s="8" t="s">
        <v>14</v>
      </c>
      <c r="O3" s="6" t="s">
        <v>12</v>
      </c>
      <c r="P3" s="8" t="s">
        <v>13</v>
      </c>
      <c r="Q3" s="7" t="s">
        <v>14</v>
      </c>
    </row>
    <row r="4" spans="1:17" ht="15.75" x14ac:dyDescent="0.25">
      <c r="A4" s="439" t="s">
        <v>15</v>
      </c>
      <c r="B4" s="442">
        <v>43598</v>
      </c>
      <c r="C4" s="445" t="s">
        <v>16</v>
      </c>
      <c r="D4" s="448" t="s">
        <v>17</v>
      </c>
      <c r="E4" s="9" t="s">
        <v>18</v>
      </c>
      <c r="F4" s="10">
        <v>2</v>
      </c>
      <c r="G4" s="11" t="s">
        <v>19</v>
      </c>
      <c r="H4" s="12">
        <v>2</v>
      </c>
      <c r="I4" s="13"/>
      <c r="J4" s="14" t="s">
        <v>20</v>
      </c>
      <c r="K4" s="15"/>
      <c r="L4" s="16" t="str">
        <f>IF(OR(G4="PKS",G4="APIL1",G4="APIL2",G4="APIL3",G4="APIL4",G4="PIL 1",G4="PIL 2",G4="PIL 3",G4="PIL 1*",G4="PIL 2*",G4="PIL 3*"),CONCATENATE(F4,G4),CONCATENATE(F4,G4,1))</f>
        <v>2A1</v>
      </c>
      <c r="M4" s="17" t="s">
        <v>21</v>
      </c>
      <c r="N4" s="395" t="s">
        <v>20</v>
      </c>
      <c r="O4" s="19" t="str">
        <f>IF(OR(G4="PKS",G4="APIL1",G4="APIL2",G4="APIL3",G4="APIL4",G4="PIL 1",G4="PIL 2",G4="PIL 3",G4="PIL 1*",G4="PIL 2*",G4="PIL 3*"),"",CONCATENATE(F4,G4,2))</f>
        <v>2A2</v>
      </c>
      <c r="P4" s="16" t="s">
        <v>22</v>
      </c>
      <c r="Q4" s="402" t="s">
        <v>23</v>
      </c>
    </row>
    <row r="5" spans="1:17" ht="15.75" x14ac:dyDescent="0.25">
      <c r="A5" s="440"/>
      <c r="B5" s="443"/>
      <c r="C5" s="446"/>
      <c r="D5" s="449"/>
      <c r="E5" s="21" t="s">
        <v>24</v>
      </c>
      <c r="F5" s="22">
        <v>2</v>
      </c>
      <c r="G5" s="23" t="s">
        <v>25</v>
      </c>
      <c r="H5" s="24">
        <v>2</v>
      </c>
      <c r="I5" s="25"/>
      <c r="J5" s="26" t="s">
        <v>20</v>
      </c>
      <c r="K5" s="27"/>
      <c r="L5" s="28" t="str">
        <f t="shared" ref="L5:L11" si="0">IF(OR(G5="PKS",G5="APIL1",G5="APIL2",G5="APIL3",G5="APIL4",G5="PIL 1",G5="PIL 2",G5="PIL 3",G5="PIL 1*",G5="PIL 2*",G5="PIL 3*"),CONCATENATE(F5,G5),CONCATENATE(F5,G5,1))</f>
        <v>2B1</v>
      </c>
      <c r="M5" s="29" t="s">
        <v>26</v>
      </c>
      <c r="N5" s="396" t="s">
        <v>27</v>
      </c>
      <c r="O5" s="31" t="str">
        <f t="shared" ref="O5" si="1">IF(OR(G5="PKS",G5="APIL1",G5="APIL2",G5="APIL3",G5="APIL4",G5="PIL 1",G5="PIL 2",G5="PIL 3",G5="PIL 1*",G5="PIL 2*",G5="PIL 3*"),"",CONCATENATE(F5,G5,2))</f>
        <v>2B2</v>
      </c>
      <c r="P5" s="28" t="s">
        <v>28</v>
      </c>
      <c r="Q5" s="403" t="s">
        <v>29</v>
      </c>
    </row>
    <row r="6" spans="1:17" ht="15.75" x14ac:dyDescent="0.25">
      <c r="A6" s="440"/>
      <c r="B6" s="443"/>
      <c r="C6" s="446"/>
      <c r="D6" s="347" t="s">
        <v>30</v>
      </c>
      <c r="E6" s="34" t="s">
        <v>31</v>
      </c>
      <c r="F6" s="35">
        <v>2</v>
      </c>
      <c r="G6" s="36" t="s">
        <v>32</v>
      </c>
      <c r="H6" s="24">
        <v>2</v>
      </c>
      <c r="I6" s="37"/>
      <c r="J6" s="38" t="s">
        <v>33</v>
      </c>
      <c r="K6" s="39"/>
      <c r="L6" s="28" t="str">
        <f>IF(OR(G6="PKS",G6="APIL1",G6="APIL2",G6="APIL3",G6="APIL4",G6="PIL 1",G6="PIL 2",G6="PIL 3",G6="PIL 1*",G6="PIL 2*",G6="PIL 3*"),CONCATENATE(F6,G6),CONCATENATE(F6,G6,1))</f>
        <v>2E1</v>
      </c>
      <c r="M6" s="29" t="s">
        <v>34</v>
      </c>
      <c r="N6" s="38" t="s">
        <v>33</v>
      </c>
      <c r="O6" s="31" t="str">
        <f>IF(OR(G6="PKS",G6="APIL1",G6="APIL2",G6="APIL3",G6="APIL4",G6="PIL 1",G6="PIL 2",G6="PIL 3",G6="PIL 1*",G6="PIL 2*",G6="PIL 3*"),"",CONCATENATE(F6,G6,2))</f>
        <v>2E2</v>
      </c>
      <c r="P6" s="28" t="s">
        <v>35</v>
      </c>
      <c r="Q6" s="404" t="s">
        <v>36</v>
      </c>
    </row>
    <row r="7" spans="1:17" ht="15.75" x14ac:dyDescent="0.25">
      <c r="A7" s="440"/>
      <c r="B7" s="443"/>
      <c r="C7" s="446"/>
      <c r="D7" s="450" t="s">
        <v>37</v>
      </c>
      <c r="E7" s="41" t="s">
        <v>38</v>
      </c>
      <c r="F7" s="22">
        <v>6</v>
      </c>
      <c r="G7" s="23" t="s">
        <v>19</v>
      </c>
      <c r="H7" s="24">
        <v>2</v>
      </c>
      <c r="I7" s="25"/>
      <c r="J7" s="42" t="s">
        <v>39</v>
      </c>
      <c r="K7" s="27"/>
      <c r="L7" s="28" t="str">
        <f t="shared" si="0"/>
        <v>6A1</v>
      </c>
      <c r="M7" s="29" t="s">
        <v>40</v>
      </c>
      <c r="N7" s="38" t="s">
        <v>39</v>
      </c>
      <c r="O7" s="31" t="str">
        <f>IF(OR(G7="PKS",G7="APIL1",G7="APIL2",G7="APIL3",G7="APIL4",G7="PIL 1",G7="PIL 2",G7="PIL 3",G7="PIL 1*",G7="PIL 2*",G7="PIL 3*"),"",CONCATENATE(F7,G7,2))</f>
        <v>6A2</v>
      </c>
      <c r="P7" s="28" t="s">
        <v>41</v>
      </c>
      <c r="Q7" s="404" t="s">
        <v>42</v>
      </c>
    </row>
    <row r="8" spans="1:17" ht="15.75" x14ac:dyDescent="0.25">
      <c r="A8" s="440"/>
      <c r="B8" s="443"/>
      <c r="C8" s="446"/>
      <c r="D8" s="450"/>
      <c r="E8" s="41" t="s">
        <v>38</v>
      </c>
      <c r="F8" s="22">
        <v>4</v>
      </c>
      <c r="G8" s="23" t="s">
        <v>19</v>
      </c>
      <c r="H8" s="24">
        <v>2</v>
      </c>
      <c r="I8" s="25"/>
      <c r="J8" s="42" t="s">
        <v>43</v>
      </c>
      <c r="K8" s="27"/>
      <c r="L8" s="28" t="str">
        <f t="shared" si="0"/>
        <v>4A1</v>
      </c>
      <c r="M8" s="29" t="s">
        <v>44</v>
      </c>
      <c r="N8" s="397" t="s">
        <v>45</v>
      </c>
      <c r="O8" s="31" t="str">
        <f t="shared" ref="O8:O11" si="2">IF(OR(G8="PKS",G8="APIL1",G8="APIL2",G8="APIL3",G8="APIL4",G8="PIL 1",G8="PIL 2",G8="PIL 3",G8="PIL 1*",G8="PIL 2*",G8="PIL 3*"),"",CONCATENATE(F8,G8,2))</f>
        <v>4A2</v>
      </c>
      <c r="P8" s="28" t="s">
        <v>46</v>
      </c>
      <c r="Q8" s="404" t="s">
        <v>47</v>
      </c>
    </row>
    <row r="9" spans="1:17" ht="15.75" x14ac:dyDescent="0.25">
      <c r="A9" s="440"/>
      <c r="B9" s="443"/>
      <c r="C9" s="446"/>
      <c r="D9" s="450"/>
      <c r="E9" s="34" t="s">
        <v>38</v>
      </c>
      <c r="F9" s="22">
        <v>4</v>
      </c>
      <c r="G9" s="23" t="s">
        <v>32</v>
      </c>
      <c r="H9" s="24">
        <v>2</v>
      </c>
      <c r="I9" s="37"/>
      <c r="J9" s="38" t="s">
        <v>48</v>
      </c>
      <c r="K9" s="27"/>
      <c r="L9" s="28" t="str">
        <f t="shared" si="0"/>
        <v>4E1</v>
      </c>
      <c r="M9" s="29" t="s">
        <v>49</v>
      </c>
      <c r="N9" s="38" t="s">
        <v>48</v>
      </c>
      <c r="O9" s="31" t="str">
        <f t="shared" si="2"/>
        <v>4E2</v>
      </c>
      <c r="P9" s="28" t="s">
        <v>50</v>
      </c>
      <c r="Q9" s="403" t="s">
        <v>51</v>
      </c>
    </row>
    <row r="10" spans="1:17" ht="15.75" x14ac:dyDescent="0.25">
      <c r="A10" s="440"/>
      <c r="B10" s="443"/>
      <c r="C10" s="446"/>
      <c r="D10" s="44" t="s">
        <v>52</v>
      </c>
      <c r="E10" s="34" t="s">
        <v>53</v>
      </c>
      <c r="F10" s="22">
        <v>4</v>
      </c>
      <c r="G10" s="23" t="s">
        <v>25</v>
      </c>
      <c r="H10" s="45">
        <v>2</v>
      </c>
      <c r="I10" s="46"/>
      <c r="J10" s="47" t="s">
        <v>54</v>
      </c>
      <c r="K10" s="39"/>
      <c r="L10" s="48" t="str">
        <f t="shared" si="0"/>
        <v>4B1</v>
      </c>
      <c r="M10" s="49" t="s">
        <v>55</v>
      </c>
      <c r="N10" s="398" t="s">
        <v>54</v>
      </c>
      <c r="O10" s="31" t="str">
        <f t="shared" si="2"/>
        <v>4B2</v>
      </c>
      <c r="P10" s="28" t="s">
        <v>56</v>
      </c>
      <c r="Q10" s="404" t="s">
        <v>57</v>
      </c>
    </row>
    <row r="11" spans="1:17" ht="16.5" thickBot="1" x14ac:dyDescent="0.3">
      <c r="A11" s="440"/>
      <c r="B11" s="443"/>
      <c r="C11" s="447"/>
      <c r="D11" s="51" t="s">
        <v>58</v>
      </c>
      <c r="E11" s="52" t="s">
        <v>59</v>
      </c>
      <c r="F11" s="53">
        <v>6</v>
      </c>
      <c r="G11" s="54" t="s">
        <v>32</v>
      </c>
      <c r="H11" s="55">
        <v>2</v>
      </c>
      <c r="I11" s="56"/>
      <c r="J11" s="57" t="s">
        <v>60</v>
      </c>
      <c r="K11" s="58"/>
      <c r="L11" s="59" t="str">
        <f t="shared" si="0"/>
        <v>6E1</v>
      </c>
      <c r="M11" s="60" t="s">
        <v>61</v>
      </c>
      <c r="N11" s="57" t="s">
        <v>60</v>
      </c>
      <c r="O11" s="62" t="str">
        <f t="shared" si="2"/>
        <v>6E2</v>
      </c>
      <c r="P11" s="59" t="s">
        <v>62</v>
      </c>
      <c r="Q11" s="405" t="s">
        <v>63</v>
      </c>
    </row>
    <row r="12" spans="1:17" ht="15.75" x14ac:dyDescent="0.25">
      <c r="A12" s="440"/>
      <c r="B12" s="443"/>
      <c r="C12" s="451" t="s">
        <v>64</v>
      </c>
      <c r="D12" s="346" t="s">
        <v>65</v>
      </c>
      <c r="E12" s="9" t="s">
        <v>66</v>
      </c>
      <c r="F12" s="10">
        <v>2</v>
      </c>
      <c r="G12" s="11" t="s">
        <v>25</v>
      </c>
      <c r="H12" s="65">
        <v>2</v>
      </c>
      <c r="I12" s="66"/>
      <c r="J12" s="67" t="s">
        <v>47</v>
      </c>
      <c r="K12" s="15"/>
      <c r="L12" s="16" t="str">
        <f>IF(OR(G12="PKS",G12="APIL1",G12="APIL2",G12="APIL3",G12="APIL4",G12="PIL 1",G12="PIL 2",G12="PIL 3",G12="PIL 1*",G12="PIL 2*",G12="PIL 3*"),CONCATENATE(F12,G12),CONCATENATE(F12,G12,1))</f>
        <v>2B1</v>
      </c>
      <c r="M12" s="17" t="s">
        <v>26</v>
      </c>
      <c r="N12" s="67" t="s">
        <v>47</v>
      </c>
      <c r="O12" s="19" t="str">
        <f>IF(OR(G12="PKS",G12="APIL1",G12="APIL2",G12="APIL3",G12="APIL4",G12="PIL 1",G12="PIL 2",G12="PIL 3",G12="PIL 1*",G12="PIL 2*",G12="PIL 3*"),"",CONCATENATE(F12,G12,2))</f>
        <v>2B2</v>
      </c>
      <c r="P12" s="16" t="s">
        <v>28</v>
      </c>
      <c r="Q12" s="406" t="s">
        <v>57</v>
      </c>
    </row>
    <row r="13" spans="1:17" ht="15.75" x14ac:dyDescent="0.25">
      <c r="A13" s="440"/>
      <c r="B13" s="443"/>
      <c r="C13" s="452"/>
      <c r="D13" s="69" t="s">
        <v>67</v>
      </c>
      <c r="E13" s="34" t="s">
        <v>68</v>
      </c>
      <c r="F13" s="22">
        <v>4</v>
      </c>
      <c r="G13" s="23" t="s">
        <v>25</v>
      </c>
      <c r="H13" s="45">
        <v>2</v>
      </c>
      <c r="I13" s="46"/>
      <c r="J13" s="70" t="s">
        <v>23</v>
      </c>
      <c r="K13" s="27"/>
      <c r="L13" s="28" t="str">
        <f t="shared" ref="L13:L15" si="3">IF(OR(G13="PKS",G13="APIL1",G13="APIL2",G13="APIL3",G13="APIL4",G13="PIL 1",G13="PIL 2",G13="PIL 3",G13="PIL 1*",G13="PIL 2*",G13="PIL 3*"),CONCATENATE(F13,G13),CONCATENATE(F13,G13,1))</f>
        <v>4B1</v>
      </c>
      <c r="M13" s="29" t="s">
        <v>34</v>
      </c>
      <c r="N13" s="70" t="s">
        <v>23</v>
      </c>
      <c r="O13" s="31" t="str">
        <f t="shared" ref="O13:O15" si="4">IF(OR(G13="PKS",G13="APIL1",G13="APIL2",G13="APIL3",G13="APIL4",G13="PIL 1",G13="PIL 2",G13="PIL 3",G13="PIL 1*",G13="PIL 2*",G13="PIL 3*"),"",CONCATENATE(F13,G13,2))</f>
        <v>4B2</v>
      </c>
      <c r="P13" s="28" t="s">
        <v>35</v>
      </c>
      <c r="Q13" s="404" t="s">
        <v>48</v>
      </c>
    </row>
    <row r="14" spans="1:17" ht="15.75" x14ac:dyDescent="0.25">
      <c r="A14" s="440"/>
      <c r="B14" s="443"/>
      <c r="C14" s="452"/>
      <c r="D14" s="69" t="s">
        <v>69</v>
      </c>
      <c r="E14" s="34" t="s">
        <v>70</v>
      </c>
      <c r="F14" s="22">
        <v>6</v>
      </c>
      <c r="G14" s="23" t="s">
        <v>19</v>
      </c>
      <c r="H14" s="24">
        <v>2</v>
      </c>
      <c r="I14" s="25"/>
      <c r="J14" s="42" t="s">
        <v>71</v>
      </c>
      <c r="K14" s="27"/>
      <c r="L14" s="28" t="str">
        <f t="shared" si="3"/>
        <v>6A1</v>
      </c>
      <c r="M14" s="29" t="s">
        <v>40</v>
      </c>
      <c r="N14" s="38" t="s">
        <v>71</v>
      </c>
      <c r="O14" s="31" t="str">
        <f t="shared" si="4"/>
        <v>6A2</v>
      </c>
      <c r="P14" s="28" t="s">
        <v>41</v>
      </c>
      <c r="Q14" s="404" t="s">
        <v>72</v>
      </c>
    </row>
    <row r="15" spans="1:17" ht="16.5" thickBot="1" x14ac:dyDescent="0.3">
      <c r="A15" s="440"/>
      <c r="B15" s="443"/>
      <c r="C15" s="453"/>
      <c r="D15" s="72" t="s">
        <v>73</v>
      </c>
      <c r="E15" s="73" t="s">
        <v>74</v>
      </c>
      <c r="F15" s="53">
        <v>6</v>
      </c>
      <c r="G15" s="54" t="s">
        <v>32</v>
      </c>
      <c r="H15" s="74">
        <v>2</v>
      </c>
      <c r="I15" s="75"/>
      <c r="J15" s="76" t="s">
        <v>75</v>
      </c>
      <c r="K15" s="77"/>
      <c r="L15" s="59" t="str">
        <f t="shared" si="3"/>
        <v>6E1</v>
      </c>
      <c r="M15" s="78" t="s">
        <v>44</v>
      </c>
      <c r="N15" s="399" t="s">
        <v>75</v>
      </c>
      <c r="O15" s="62" t="str">
        <f t="shared" si="4"/>
        <v>6E2</v>
      </c>
      <c r="P15" s="59" t="s">
        <v>46</v>
      </c>
      <c r="Q15" s="407" t="s">
        <v>60</v>
      </c>
    </row>
    <row r="16" spans="1:17" ht="15.75" x14ac:dyDescent="0.25">
      <c r="A16" s="440"/>
      <c r="B16" s="443"/>
      <c r="C16" s="454" t="s">
        <v>76</v>
      </c>
      <c r="D16" s="81" t="s">
        <v>77</v>
      </c>
      <c r="E16" s="82" t="s">
        <v>78</v>
      </c>
      <c r="F16" s="83">
        <v>2</v>
      </c>
      <c r="G16" s="84" t="s">
        <v>19</v>
      </c>
      <c r="H16" s="85">
        <v>2</v>
      </c>
      <c r="I16" s="86"/>
      <c r="J16" s="87" t="s">
        <v>79</v>
      </c>
      <c r="K16" s="88"/>
      <c r="L16" s="89" t="str">
        <f>IF(OR(G16="PKS",G16="APIL1",G16="APIL2",G16="APIL3",G16="APIL4",G16="PIL 1",G16="PIL 2",G16="PIL 3",G16="PIL 1*",G16="PIL 2*",G16="PIL 3*"),CONCATENATE(F16,G16),CONCATENATE(F16,G16,1))</f>
        <v>2A1</v>
      </c>
      <c r="M16" s="90" t="s">
        <v>21</v>
      </c>
      <c r="N16" s="400" t="s">
        <v>54</v>
      </c>
      <c r="O16" s="92" t="str">
        <f>IF(OR(G16="PKS",G16="APIL1",G16="APIL2",G16="APIL3",G16="APIL4",G16="PIL 1",G16="PIL 2",G16="PIL 3",G16="PIL 1*",G16="PIL 2*",G16="PIL 3*"),"",CONCATENATE(F16,G16,2))</f>
        <v>2A2</v>
      </c>
      <c r="P16" s="89" t="s">
        <v>22</v>
      </c>
      <c r="Q16" s="408" t="s">
        <v>39</v>
      </c>
    </row>
    <row r="17" spans="1:17" ht="16.5" thickBot="1" x14ac:dyDescent="0.3">
      <c r="A17" s="441"/>
      <c r="B17" s="444"/>
      <c r="C17" s="455"/>
      <c r="D17" s="94" t="s">
        <v>77</v>
      </c>
      <c r="E17" s="52" t="s">
        <v>78</v>
      </c>
      <c r="F17" s="53">
        <v>2</v>
      </c>
      <c r="G17" s="95" t="s">
        <v>32</v>
      </c>
      <c r="H17" s="96">
        <v>2</v>
      </c>
      <c r="I17" s="97"/>
      <c r="J17" s="98" t="s">
        <v>80</v>
      </c>
      <c r="K17" s="99"/>
      <c r="L17" s="59" t="str">
        <f>IF(OR(G17="PKS",G17="APIL1",G17="APIL2",G17="APIL3",G17="APIL4",G17="PIL 1",G17="PIL 2",G17="PIL 3",G17="PIL 1*",G17="PIL 2*",G17="PIL 3*"),CONCATENATE(F17,G17),CONCATENATE(F17,G17,1))</f>
        <v>2E1</v>
      </c>
      <c r="M17" s="78" t="s">
        <v>49</v>
      </c>
      <c r="N17" s="401" t="s">
        <v>81</v>
      </c>
      <c r="O17" s="62" t="str">
        <f>IF(OR(G17="PKS",G17="APIL1",G17="APIL2",G17="APIL3",G17="APIL4",G17="PIL 1",G17="PIL 2",G17="PIL 3",G17="PIL 1*",G17="PIL 2*",G17="PIL 3*"),"",CONCATENATE(F17,G17,2))</f>
        <v>2E2</v>
      </c>
      <c r="P17" s="59" t="s">
        <v>50</v>
      </c>
      <c r="Q17" s="409" t="s">
        <v>20</v>
      </c>
    </row>
    <row r="18" spans="1:17" ht="15.75" thickBot="1" x14ac:dyDescent="0.3"/>
    <row r="19" spans="1:17" ht="15.75" x14ac:dyDescent="0.25">
      <c r="A19" s="456" t="s">
        <v>82</v>
      </c>
      <c r="B19" s="442">
        <v>43599</v>
      </c>
      <c r="C19" s="445" t="s">
        <v>16</v>
      </c>
      <c r="D19" s="102" t="s">
        <v>83</v>
      </c>
      <c r="E19" s="355" t="s">
        <v>84</v>
      </c>
      <c r="F19" s="105">
        <v>2</v>
      </c>
      <c r="G19" s="104" t="s">
        <v>19</v>
      </c>
      <c r="H19" s="12">
        <v>2</v>
      </c>
      <c r="I19" s="106"/>
      <c r="J19" s="361" t="s">
        <v>85</v>
      </c>
      <c r="K19" s="15"/>
      <c r="L19" s="16" t="str">
        <f t="shared" ref="L19" si="5">IF(OR(G19="PKS",G19="APIL1",G19="APIL2",G19="APIL3",G19="APIL4",G19="PIL 1",G19="PIL 2",G19="PIL 3",G19="PIL 1*",G19="PIL 2*",G19="PIL 3*"),CONCATENATE(F19,G19),CONCATENATE(F19,G19,1))</f>
        <v>2A1</v>
      </c>
      <c r="M19" s="17" t="s">
        <v>26</v>
      </c>
      <c r="N19" s="410" t="s">
        <v>85</v>
      </c>
      <c r="O19" s="19" t="str">
        <f t="shared" ref="O19" si="6">IF(OR(G19="PKS",G19="APIL1",G19="APIL2",G19="APIL3",G19="APIL4",G19="PIL 1",G19="PIL 2",G19="PIL 3",G19="PIL 1*",G19="PIL 2*",G19="PIL 3*"),"",CONCATENATE(F19,G19,2))</f>
        <v>2A2</v>
      </c>
      <c r="P19" s="16" t="s">
        <v>28</v>
      </c>
      <c r="Q19" s="406" t="s">
        <v>86</v>
      </c>
    </row>
    <row r="20" spans="1:17" ht="15.75" x14ac:dyDescent="0.25">
      <c r="A20" s="457"/>
      <c r="B20" s="443"/>
      <c r="C20" s="446"/>
      <c r="D20" s="69" t="s">
        <v>87</v>
      </c>
      <c r="E20" s="21" t="s">
        <v>88</v>
      </c>
      <c r="F20" s="22">
        <v>2</v>
      </c>
      <c r="G20" s="23" t="s">
        <v>25</v>
      </c>
      <c r="H20" s="45">
        <v>2</v>
      </c>
      <c r="I20" s="46"/>
      <c r="J20" s="226" t="s">
        <v>27</v>
      </c>
      <c r="K20" s="27"/>
      <c r="L20" s="28" t="str">
        <f>IF(OR(G20="PKS",G20="APIL1",G20="APIL2",G20="APIL3",G20="APIL4",G20="PIL 1",G20="PIL 2",G20="PIL 3",G20="PIL 1*",G20="PIL 2*",G20="PIL 3*"),CONCATENATE(F20,G20),CONCATENATE(F20,G20,1))</f>
        <v>2B1</v>
      </c>
      <c r="M20" s="29" t="s">
        <v>21</v>
      </c>
      <c r="N20" s="411" t="s">
        <v>27</v>
      </c>
      <c r="O20" s="31" t="str">
        <f>IF(OR(G20="PKS",G20="APIL1",G20="APIL2",G20="APIL3",G20="APIL4",G20="PIL 1",G20="PIL 2",G20="PIL 3",G20="PIL 1*",G20="PIL 2*",G20="PIL 3*"),"",CONCATENATE(F20,G20,2))</f>
        <v>2B2</v>
      </c>
      <c r="P20" s="28" t="s">
        <v>22</v>
      </c>
      <c r="Q20" s="404" t="s">
        <v>89</v>
      </c>
    </row>
    <row r="21" spans="1:17" ht="15.75" x14ac:dyDescent="0.25">
      <c r="A21" s="457"/>
      <c r="B21" s="443"/>
      <c r="C21" s="446"/>
      <c r="D21" s="44" t="s">
        <v>90</v>
      </c>
      <c r="E21" s="356" t="s">
        <v>91</v>
      </c>
      <c r="F21" s="118">
        <v>2</v>
      </c>
      <c r="G21" s="117" t="s">
        <v>32</v>
      </c>
      <c r="H21" s="24">
        <v>2</v>
      </c>
      <c r="I21" s="37"/>
      <c r="J21" s="295" t="s">
        <v>92</v>
      </c>
      <c r="K21" s="27"/>
      <c r="L21" s="28" t="str">
        <f t="shared" ref="L21" si="7">IF(OR(G21="PKS",G21="APIL1",G21="APIL2",G21="APIL3",G21="APIL4",G21="PIL 1",G21="PIL 2",G21="PIL 3",G21="PIL 1*",G21="PIL 2*",G21="PIL 3*"),CONCATENATE(F21,G21),CONCATENATE(F21,G21,1))</f>
        <v>2E1</v>
      </c>
      <c r="M21" s="29" t="s">
        <v>34</v>
      </c>
      <c r="N21" s="412" t="s">
        <v>92</v>
      </c>
      <c r="O21" s="31" t="str">
        <f t="shared" ref="O21" si="8">IF(OR(G21="PKS",G21="APIL1",G21="APIL2",G21="APIL3",G21="APIL4",G21="PIL 1",G21="PIL 2",G21="PIL 3",G21="PIL 1*",G21="PIL 2*",G21="PIL 3*"),"",CONCATENATE(F21,G21,2))</f>
        <v>2E2</v>
      </c>
      <c r="P21" s="28" t="s">
        <v>35</v>
      </c>
      <c r="Q21" s="404" t="s">
        <v>93</v>
      </c>
    </row>
    <row r="22" spans="1:17" ht="15.75" x14ac:dyDescent="0.25">
      <c r="A22" s="457"/>
      <c r="B22" s="443"/>
      <c r="C22" s="446"/>
      <c r="D22" s="348" t="s">
        <v>94</v>
      </c>
      <c r="E22" s="34" t="s">
        <v>95</v>
      </c>
      <c r="F22" s="22">
        <v>4</v>
      </c>
      <c r="G22" s="23" t="s">
        <v>19</v>
      </c>
      <c r="H22" s="24">
        <v>2</v>
      </c>
      <c r="I22" s="37"/>
      <c r="J22" s="362" t="s">
        <v>23</v>
      </c>
      <c r="K22" s="27"/>
      <c r="L22" s="28" t="str">
        <f>IF(OR(G22="PKS",G22="APIL1",G22="APIL2",G22="APIL3",G22="APIL4",G22="PIL 1",G22="PIL 2",G22="PIL 3",G22="PIL 1*",G22="PIL 2*",G22="PIL 3*"),CONCATENATE(F22,G22),CONCATENATE(F22,G22,1))</f>
        <v>4A1</v>
      </c>
      <c r="M22" s="29" t="s">
        <v>40</v>
      </c>
      <c r="N22" s="362" t="s">
        <v>75</v>
      </c>
      <c r="O22" s="31" t="str">
        <f>IF(OR(G22="PKS",G22="APIL1",G22="APIL2",G22="APIL3",G22="APIL4",G22="PIL 1",G22="PIL 2",G22="PIL 3",G22="PIL 1*",G22="PIL 2*",G22="PIL 3*"),"",CONCATENATE(F22,G22,2))</f>
        <v>4A2</v>
      </c>
      <c r="P22" s="28" t="s">
        <v>41</v>
      </c>
      <c r="Q22" s="403" t="s">
        <v>63</v>
      </c>
    </row>
    <row r="23" spans="1:17" ht="15.75" x14ac:dyDescent="0.25">
      <c r="A23" s="457"/>
      <c r="B23" s="443"/>
      <c r="C23" s="446"/>
      <c r="D23" s="125" t="s">
        <v>96</v>
      </c>
      <c r="E23" s="34" t="s">
        <v>97</v>
      </c>
      <c r="F23" s="22">
        <v>4</v>
      </c>
      <c r="G23" s="23" t="s">
        <v>25</v>
      </c>
      <c r="H23" s="45">
        <v>2</v>
      </c>
      <c r="I23" s="46"/>
      <c r="J23" s="363" t="s">
        <v>98</v>
      </c>
      <c r="K23" s="27"/>
      <c r="L23" s="28" t="str">
        <f t="shared" ref="L23:L24" si="9">IF(OR(G23="PKS",G23="APIL1",G23="APIL2",G23="APIL3",G23="APIL4",G23="PIL 1",G23="PIL 2",G23="PIL 3",G23="PIL 1*",G23="PIL 2*",G23="PIL 3*"),CONCATENATE(F23,G23),CONCATENATE(F23,G23,1))</f>
        <v>4B1</v>
      </c>
      <c r="M23" s="29" t="s">
        <v>44</v>
      </c>
      <c r="N23" s="413" t="s">
        <v>98</v>
      </c>
      <c r="O23" s="31" t="str">
        <f t="shared" ref="O23:O25" si="10">IF(OR(G23="PKS",G23="APIL1",G23="APIL2",G23="APIL3",G23="APIL4",G23="PIL 1",G23="PIL 2",G23="PIL 3",G23="PIL 1*",G23="PIL 2*",G23="PIL 3*"),"",CONCATENATE(F23,G23,2))</f>
        <v>4B2</v>
      </c>
      <c r="P23" s="28" t="s">
        <v>46</v>
      </c>
      <c r="Q23" s="404" t="s">
        <v>99</v>
      </c>
    </row>
    <row r="24" spans="1:17" ht="15.75" x14ac:dyDescent="0.25">
      <c r="A24" s="457"/>
      <c r="B24" s="443"/>
      <c r="C24" s="446"/>
      <c r="D24" s="69" t="s">
        <v>100</v>
      </c>
      <c r="E24" s="34" t="s">
        <v>101</v>
      </c>
      <c r="F24" s="22">
        <v>4</v>
      </c>
      <c r="G24" s="23" t="s">
        <v>32</v>
      </c>
      <c r="H24" s="24">
        <v>2</v>
      </c>
      <c r="I24" s="37"/>
      <c r="J24" s="42" t="s">
        <v>81</v>
      </c>
      <c r="K24" s="27"/>
      <c r="L24" s="28" t="str">
        <f t="shared" si="9"/>
        <v>4E1</v>
      </c>
      <c r="M24" s="29" t="s">
        <v>49</v>
      </c>
      <c r="N24" s="38" t="s">
        <v>81</v>
      </c>
      <c r="O24" s="31" t="str">
        <f t="shared" si="10"/>
        <v>4E2</v>
      </c>
      <c r="P24" s="28" t="s">
        <v>50</v>
      </c>
      <c r="Q24" s="403" t="s">
        <v>42</v>
      </c>
    </row>
    <row r="25" spans="1:17" ht="16.5" thickBot="1" x14ac:dyDescent="0.3">
      <c r="A25" s="458"/>
      <c r="B25" s="444"/>
      <c r="C25" s="447"/>
      <c r="D25" s="432" t="s">
        <v>234</v>
      </c>
      <c r="E25" s="433" t="s">
        <v>235</v>
      </c>
      <c r="F25" s="434">
        <v>6</v>
      </c>
      <c r="G25" s="435" t="s">
        <v>19</v>
      </c>
      <c r="H25" s="184">
        <v>2</v>
      </c>
      <c r="I25" s="436"/>
      <c r="J25" s="437" t="s">
        <v>236</v>
      </c>
      <c r="K25" s="58"/>
      <c r="L25" s="59" t="str">
        <f>IF(OR(G25="PKS",G25="APIL1",G25="APIL2",G25="APIL3",G25="APIL4",G25="PIL 1",G25="PIL 2",G25="PIL 3",G25="PIL 1*",G25="PIL 2*",G25="PIL 3*"),CONCATENATE(F25,G25),CONCATENATE(F25,G25,1))</f>
        <v>6A1</v>
      </c>
      <c r="M25" s="78" t="s">
        <v>55</v>
      </c>
      <c r="N25" s="401" t="s">
        <v>63</v>
      </c>
      <c r="O25" s="62" t="str">
        <f t="shared" si="10"/>
        <v>6A2</v>
      </c>
      <c r="P25" s="59" t="s">
        <v>56</v>
      </c>
      <c r="Q25" s="409" t="s">
        <v>57</v>
      </c>
    </row>
    <row r="26" spans="1:17" ht="15.75" thickBot="1" x14ac:dyDescent="0.3"/>
    <row r="27" spans="1:17" ht="15.75" x14ac:dyDescent="0.25">
      <c r="A27" s="456" t="s">
        <v>106</v>
      </c>
      <c r="B27" s="442">
        <v>43600</v>
      </c>
      <c r="C27" s="459" t="s">
        <v>16</v>
      </c>
      <c r="D27" s="142" t="s">
        <v>107</v>
      </c>
      <c r="E27" s="12" t="s">
        <v>108</v>
      </c>
      <c r="F27" s="104">
        <v>2</v>
      </c>
      <c r="G27" s="143" t="s">
        <v>109</v>
      </c>
      <c r="H27" s="106">
        <v>2</v>
      </c>
      <c r="I27" s="144"/>
      <c r="J27" s="145" t="s">
        <v>110</v>
      </c>
      <c r="K27" s="108"/>
      <c r="L27" s="146" t="s">
        <v>111</v>
      </c>
      <c r="M27" s="16" t="s">
        <v>26</v>
      </c>
      <c r="N27" s="415" t="s">
        <v>110</v>
      </c>
      <c r="O27" s="148" t="s">
        <v>112</v>
      </c>
      <c r="P27" s="17" t="s">
        <v>28</v>
      </c>
      <c r="Q27" s="419" t="s">
        <v>86</v>
      </c>
    </row>
    <row r="28" spans="1:17" ht="15.75" x14ac:dyDescent="0.25">
      <c r="A28" s="457"/>
      <c r="B28" s="443"/>
      <c r="C28" s="460"/>
      <c r="D28" s="149" t="s">
        <v>113</v>
      </c>
      <c r="E28" s="24" t="s">
        <v>114</v>
      </c>
      <c r="F28" s="117">
        <v>4</v>
      </c>
      <c r="G28" s="150" t="s">
        <v>115</v>
      </c>
      <c r="H28" s="151"/>
      <c r="I28" s="152"/>
      <c r="J28" s="153" t="s">
        <v>51</v>
      </c>
      <c r="K28" s="114"/>
      <c r="L28" s="29" t="str">
        <f>IF(OR(G28="PKS",G28="APIL1",G28="APIL2",G28="APIL3",G28="APIL4",G28="PIL 1",G28="PIL 2",G28="PIL 3",G28="PIL 1*",G28="PIL 2*",G28="PIL 3*"),CONCATENATE(F28,G28),CONCATENATE(F28,G28,1))</f>
        <v>4APIL1</v>
      </c>
      <c r="M28" s="28" t="s">
        <v>116</v>
      </c>
      <c r="N28" s="153" t="s">
        <v>51</v>
      </c>
      <c r="O28" s="115" t="str">
        <f>IF(OR(G28="PKS",G28="APIL1",G28="APIL2",G28="APIL3",G28="APIL4",G28="PIL 1",G28="PIL 2",G28="PIL 3",G28="PIL 1*",G28="PIL 2*",G28="PIL 3*"),"",CONCATENATE(F28,G28,2))</f>
        <v/>
      </c>
      <c r="P28" s="29"/>
      <c r="Q28" s="38"/>
    </row>
    <row r="29" spans="1:17" ht="15.75" x14ac:dyDescent="0.25">
      <c r="A29" s="457"/>
      <c r="B29" s="443"/>
      <c r="C29" s="460"/>
      <c r="D29" s="149" t="s">
        <v>117</v>
      </c>
      <c r="E29" s="45" t="s">
        <v>118</v>
      </c>
      <c r="F29" s="117">
        <v>4</v>
      </c>
      <c r="G29" s="150" t="s">
        <v>119</v>
      </c>
      <c r="H29" s="151"/>
      <c r="I29" s="152"/>
      <c r="J29" s="126" t="s">
        <v>42</v>
      </c>
      <c r="K29" s="114"/>
      <c r="L29" s="29" t="str">
        <f>IF(OR(G29="PKS",G29="APIL1",G29="APIL2",G29="APIL3",G29="APIL4",G29="PIL 1",G29="PIL 2",G29="PIL 3",G29="PIL 1*",G29="PIL 2*",G29="PIL 3*"),CONCATENATE(F29,G29),CONCATENATE(F29,G29,1))</f>
        <v>4APIL2</v>
      </c>
      <c r="M29" s="28" t="s">
        <v>62</v>
      </c>
      <c r="N29" s="244" t="s">
        <v>42</v>
      </c>
      <c r="O29" s="115" t="str">
        <f>IF(OR(G29="PKS",G29="APIL1",G29="APIL2",G29="APIL3",G29="APIL4",G29="PIL 1",G29="PIL 2",G29="PIL 3",G29="PIL 1*",G29="PIL 2*",G29="PIL 3*"),"",CONCATENATE(F29,G29,2))</f>
        <v/>
      </c>
      <c r="P29" s="29"/>
      <c r="Q29" s="38"/>
    </row>
    <row r="30" spans="1:17" ht="15.75" x14ac:dyDescent="0.25">
      <c r="A30" s="457"/>
      <c r="B30" s="443"/>
      <c r="C30" s="460"/>
      <c r="D30" s="155" t="s">
        <v>120</v>
      </c>
      <c r="E30" s="45" t="s">
        <v>121</v>
      </c>
      <c r="F30" s="117">
        <v>4</v>
      </c>
      <c r="G30" s="150" t="s">
        <v>122</v>
      </c>
      <c r="H30" s="151"/>
      <c r="I30" s="152"/>
      <c r="J30" s="156" t="s">
        <v>60</v>
      </c>
      <c r="K30" s="114"/>
      <c r="L30" s="29" t="str">
        <f>IF(OR(G30="PKS",G30="APIL1",G30="APIL2",G30="APIL3",G30="APIL4",G30="PIL 1",G30="PIL 2",G30="PIL 3",G30="PIL 1*",G30="PIL 2*",G30="PIL 3*"),CONCATENATE(F30,G30),CONCATENATE(F30,G30,1))</f>
        <v>4APIL3</v>
      </c>
      <c r="M30" s="28" t="s">
        <v>55</v>
      </c>
      <c r="N30" s="156" t="s">
        <v>60</v>
      </c>
      <c r="O30" s="115" t="str">
        <f>IF(OR(G30="PKS",G30="APIL1",G30="APIL2",G30="APIL3",G30="APIL4",G30="PIL 1",G30="PIL 2",G30="PIL 3",G30="PIL 1*",G30="PIL 2*",G30="PIL 3*"),"",CONCATENATE(F30,G30,2))</f>
        <v/>
      </c>
      <c r="P30" s="29"/>
      <c r="Q30" s="38"/>
    </row>
    <row r="31" spans="1:17" ht="15.75" x14ac:dyDescent="0.25">
      <c r="A31" s="457"/>
      <c r="B31" s="443"/>
      <c r="C31" s="460"/>
      <c r="D31" s="158" t="s">
        <v>123</v>
      </c>
      <c r="E31" s="24" t="s">
        <v>124</v>
      </c>
      <c r="F31" s="117">
        <v>4</v>
      </c>
      <c r="G31" s="118" t="s">
        <v>25</v>
      </c>
      <c r="H31" s="46">
        <v>2</v>
      </c>
      <c r="I31" s="159"/>
      <c r="J31" s="128" t="s">
        <v>125</v>
      </c>
      <c r="K31" s="114"/>
      <c r="L31" s="29" t="str">
        <f>IF(OR(G31="PKS",G31="APIL1",G31="APIL2",G31="APIL3",G31="APIL4",G31="PIL 1",G31="PIL 2",G31="PIL 3",G31="PIL 1*",G31="PIL 2*",G31="PIL 3*"),CONCATENATE(F31,G31),CONCATENATE(F31,G31,1))</f>
        <v>4B1</v>
      </c>
      <c r="M31" s="28" t="s">
        <v>126</v>
      </c>
      <c r="N31" s="209" t="s">
        <v>127</v>
      </c>
      <c r="O31" s="115" t="str">
        <f>IF(OR(G31="PKS",G31="APIL1",G31="APIL2",G31="APIL3",G31="APIL4",G31="PIL 1",G31="PIL 2",G31="PIL 3",G31="PIL 1*",G31="PIL 2*",G31="PIL 3*"),"",CONCATENATE(F31,G31,2))</f>
        <v>4B2</v>
      </c>
      <c r="P31" s="29" t="s">
        <v>22</v>
      </c>
      <c r="Q31" s="414" t="s">
        <v>128</v>
      </c>
    </row>
    <row r="32" spans="1:17" ht="16.5" thickBot="1" x14ac:dyDescent="0.3">
      <c r="A32" s="457"/>
      <c r="B32" s="443"/>
      <c r="C32" s="461"/>
      <c r="D32" s="160" t="s">
        <v>129</v>
      </c>
      <c r="E32" s="74" t="s">
        <v>130</v>
      </c>
      <c r="F32" s="161">
        <v>4</v>
      </c>
      <c r="G32" s="162" t="s">
        <v>32</v>
      </c>
      <c r="H32" s="163">
        <v>2</v>
      </c>
      <c r="I32" s="164"/>
      <c r="J32" s="165" t="s">
        <v>131</v>
      </c>
      <c r="K32" s="166"/>
      <c r="L32" s="167" t="str">
        <f>IF(OR(G32="PKS",G32="APIL1",G32="APIL2",G32="APIL3",G32="APIL4",G32="PIL 1",G32="PIL 2",G32="PIL 3",G32="PIL 1*",G32="PIL 2*",G32="PIL 3*"),CONCATENATE(F32,G32),CONCATENATE(F32,G32,1))</f>
        <v>4E1</v>
      </c>
      <c r="M32" s="168" t="s">
        <v>49</v>
      </c>
      <c r="N32" s="165" t="s">
        <v>131</v>
      </c>
      <c r="O32" s="169" t="str">
        <f>IF(OR(G32="PKS",G32="APIL1",G32="APIL2",G32="APIL3",G32="APIL4",G32="PIL 1",G32="PIL 2",G32="PIL 3",G32="PIL 1*",G32="PIL 2*",G32="PIL 3*"),"",CONCATENATE(F32,G32,2))</f>
        <v>4E2</v>
      </c>
      <c r="P32" s="167" t="s">
        <v>50</v>
      </c>
      <c r="Q32" s="420" t="s">
        <v>27</v>
      </c>
    </row>
    <row r="33" spans="1:17" ht="15.75" x14ac:dyDescent="0.25">
      <c r="A33" s="457"/>
      <c r="B33" s="443"/>
      <c r="C33" s="462" t="s">
        <v>132</v>
      </c>
      <c r="D33" s="171" t="s">
        <v>133</v>
      </c>
      <c r="E33" s="172" t="s">
        <v>134</v>
      </c>
      <c r="F33" s="105">
        <v>2</v>
      </c>
      <c r="G33" s="105" t="s">
        <v>19</v>
      </c>
      <c r="H33" s="173">
        <v>2</v>
      </c>
      <c r="I33" s="174"/>
      <c r="J33" s="175" t="s">
        <v>135</v>
      </c>
      <c r="K33" s="176">
        <v>37</v>
      </c>
      <c r="L33" s="17" t="str">
        <f>IF(OR(G33="PKS",G33="APIL1",G33="APIL2",G33="APIL3",G33="APIL4",G33="PIL 1",G33="PIL 2",G33="PIL 3",G33="PIL 1*",G33="PIL 2*",G33="PIL 3*"),CONCATENATE(F33,G33),CONCATENATE(F33,G33))</f>
        <v>2A</v>
      </c>
      <c r="M33" s="177" t="s">
        <v>136</v>
      </c>
      <c r="N33" s="416" t="s">
        <v>29</v>
      </c>
      <c r="O33" s="110"/>
      <c r="P33" s="178"/>
      <c r="Q33" s="421"/>
    </row>
    <row r="34" spans="1:17" ht="16.5" thickBot="1" x14ac:dyDescent="0.3">
      <c r="A34" s="457"/>
      <c r="B34" s="443"/>
      <c r="C34" s="462"/>
      <c r="D34" s="179" t="s">
        <v>133</v>
      </c>
      <c r="E34" s="180" t="s">
        <v>134</v>
      </c>
      <c r="F34" s="137">
        <v>6</v>
      </c>
      <c r="G34" s="137" t="s">
        <v>32</v>
      </c>
      <c r="H34" s="181">
        <v>2</v>
      </c>
      <c r="I34" s="96"/>
      <c r="J34" s="182" t="s">
        <v>137</v>
      </c>
      <c r="K34" s="183">
        <v>23</v>
      </c>
      <c r="L34" s="78" t="str">
        <f>IF(OR(G34="PKS",G34="APIL1",G34="APIL2",G34="APIL3",G34="APIL4",G34="PIL 1",G34="PIL 2",G34="PIL 3",G34="PIL 1*",G34="PIL 2*",G34="PIL 3*"),CONCATENATE(F34,G34),CONCATENATE(F34,G34))</f>
        <v>6E</v>
      </c>
      <c r="M34" s="184" t="s">
        <v>136</v>
      </c>
      <c r="N34" s="417" t="s">
        <v>127</v>
      </c>
      <c r="O34" s="141"/>
      <c r="P34" s="185"/>
      <c r="Q34" s="422"/>
    </row>
    <row r="35" spans="1:17" ht="16.5" thickBot="1" x14ac:dyDescent="0.3">
      <c r="A35" s="458"/>
      <c r="B35" s="444"/>
      <c r="C35" s="186" t="s">
        <v>138</v>
      </c>
      <c r="D35" s="187" t="s">
        <v>133</v>
      </c>
      <c r="E35" s="188" t="s">
        <v>139</v>
      </c>
      <c r="F35" s="189">
        <v>2</v>
      </c>
      <c r="G35" s="190" t="s">
        <v>25</v>
      </c>
      <c r="H35" s="191">
        <v>2</v>
      </c>
      <c r="I35" s="192"/>
      <c r="J35" s="193" t="s">
        <v>140</v>
      </c>
      <c r="K35" s="194">
        <v>37</v>
      </c>
      <c r="L35" s="195" t="s">
        <v>141</v>
      </c>
      <c r="M35" s="196" t="s">
        <v>136</v>
      </c>
      <c r="N35" s="418" t="s">
        <v>29</v>
      </c>
      <c r="O35" s="198"/>
      <c r="P35" s="197"/>
      <c r="Q35" s="423"/>
    </row>
    <row r="36" spans="1:17" ht="15.75" thickBot="1" x14ac:dyDescent="0.3"/>
    <row r="37" spans="1:17" ht="15.75" x14ac:dyDescent="0.25">
      <c r="A37" s="456" t="s">
        <v>142</v>
      </c>
      <c r="B37" s="442">
        <v>43601</v>
      </c>
      <c r="C37" s="445" t="s">
        <v>16</v>
      </c>
      <c r="D37" s="199" t="s">
        <v>143</v>
      </c>
      <c r="E37" s="200" t="s">
        <v>144</v>
      </c>
      <c r="F37" s="104">
        <v>2</v>
      </c>
      <c r="G37" s="105" t="s">
        <v>19</v>
      </c>
      <c r="H37" s="106">
        <v>2</v>
      </c>
      <c r="I37" s="201"/>
      <c r="J37" s="202" t="s">
        <v>48</v>
      </c>
      <c r="K37" s="108"/>
      <c r="L37" s="17" t="str">
        <f t="shared" ref="L37" si="11">IF(OR(G37="PKS",G37="APIL1",G37="APIL2",G37="APIL3",G37="APIL4",G37="PIL 1",G37="PIL 2",G37="PIL 3",G37="PIL 1*",G37="PIL 2*",G37="PIL 3*"),CONCATENATE(F37,G37),CONCATENATE(F37,G37,1))</f>
        <v>2A1</v>
      </c>
      <c r="M37" s="16" t="s">
        <v>26</v>
      </c>
      <c r="N37" s="424" t="s">
        <v>48</v>
      </c>
      <c r="O37" s="110" t="str">
        <f t="shared" ref="O37" si="12">IF(OR(G37="PKS",G37="APIL1",G37="APIL2",G37="APIL3",G37="APIL4",G37="PIL 1",G37="PIL 2",G37="PIL 3",G37="PIL 1*",G37="PIL 2*",G37="PIL 3*"),"",CONCATENATE(F37,G37,2))</f>
        <v>2A2</v>
      </c>
      <c r="P37" s="17" t="s">
        <v>28</v>
      </c>
      <c r="Q37" s="419" t="s">
        <v>39</v>
      </c>
    </row>
    <row r="38" spans="1:17" ht="15.75" x14ac:dyDescent="0.25">
      <c r="A38" s="457"/>
      <c r="B38" s="443"/>
      <c r="C38" s="446"/>
      <c r="D38" s="44" t="s">
        <v>145</v>
      </c>
      <c r="E38" s="112" t="s">
        <v>146</v>
      </c>
      <c r="F38" s="117">
        <v>2</v>
      </c>
      <c r="G38" s="118" t="s">
        <v>25</v>
      </c>
      <c r="H38" s="46">
        <v>2</v>
      </c>
      <c r="I38" s="45"/>
      <c r="J38" s="126" t="s">
        <v>105</v>
      </c>
      <c r="K38" s="114"/>
      <c r="L38" s="29" t="str">
        <f>IF(OR(G38="PKS",G38="APIL1",G38="APIL2",G38="APIL3",G38="APIL4",G38="PIL 1",G38="PIL 2",G38="PIL 3",G38="PIL 1*",G38="PIL 2*",G38="PIL 3*"),CONCATENATE(F38,G38),CONCATENATE(F38,G38,1))</f>
        <v>2B1</v>
      </c>
      <c r="M38" s="28" t="s">
        <v>126</v>
      </c>
      <c r="N38" s="244" t="s">
        <v>105</v>
      </c>
      <c r="O38" s="115" t="str">
        <f>IF(OR(G38="PKS",G38="APIL1",G38="APIL2",G38="APIL3",G38="APIL4",G38="PIL 1",G38="PIL 2",G38="PIL 3",G38="PIL 1*",G38="PIL 2*",G38="PIL 3*"),"",CONCATENATE(F38,G38,2))</f>
        <v>2B2</v>
      </c>
      <c r="P38" s="29" t="s">
        <v>22</v>
      </c>
      <c r="Q38" s="414" t="s">
        <v>147</v>
      </c>
    </row>
    <row r="39" spans="1:17" ht="15.75" x14ac:dyDescent="0.25">
      <c r="A39" s="457"/>
      <c r="B39" s="443"/>
      <c r="C39" s="446"/>
      <c r="D39" s="44" t="s">
        <v>148</v>
      </c>
      <c r="E39" s="121" t="s">
        <v>149</v>
      </c>
      <c r="F39" s="23">
        <v>2</v>
      </c>
      <c r="G39" s="22" t="s">
        <v>32</v>
      </c>
      <c r="H39" s="37">
        <v>2</v>
      </c>
      <c r="I39" s="24"/>
      <c r="J39" s="203" t="str">
        <f>[1]Pengampu!$AA$41</f>
        <v>Dr. Ratna Wardani, M.T.</v>
      </c>
      <c r="K39" s="114"/>
      <c r="L39" s="29" t="str">
        <f t="shared" ref="L39:L42" si="13">IF(OR(G39="PKS",G39="APIL1",G39="APIL2",G39="APIL3",G39="APIL4",G39="PIL 1",G39="PIL 2",G39="PIL 3",G39="PIL 1*",G39="PIL 2*",G39="PIL 3*"),CONCATENATE(F39,G39),CONCATENATE(F39,G39,1))</f>
        <v>2E1</v>
      </c>
      <c r="M39" s="28" t="s">
        <v>34</v>
      </c>
      <c r="N39" s="203" t="s">
        <v>150</v>
      </c>
      <c r="O39" s="115" t="str">
        <f t="shared" ref="O39:O42" si="14">IF(OR(G39="PKS",G39="APIL1",G39="APIL2",G39="APIL3",G39="APIL4",G39="PIL 1",G39="PIL 2",G39="PIL 3",G39="PIL 1*",G39="PIL 2*",G39="PIL 3*"),"",CONCATENATE(F39,G39,2))</f>
        <v>2E2</v>
      </c>
      <c r="P39" s="29" t="s">
        <v>35</v>
      </c>
      <c r="Q39" s="414" t="s">
        <v>151</v>
      </c>
    </row>
    <row r="40" spans="1:17" ht="15.75" x14ac:dyDescent="0.25">
      <c r="A40" s="457"/>
      <c r="B40" s="443"/>
      <c r="C40" s="446"/>
      <c r="D40" s="205" t="s">
        <v>152</v>
      </c>
      <c r="E40" s="45" t="s">
        <v>153</v>
      </c>
      <c r="F40" s="117">
        <v>4</v>
      </c>
      <c r="G40" s="150" t="s">
        <v>115</v>
      </c>
      <c r="H40" s="151"/>
      <c r="I40" s="152"/>
      <c r="J40" s="153" t="s">
        <v>131</v>
      </c>
      <c r="K40" s="114"/>
      <c r="L40" s="29" t="str">
        <f t="shared" si="13"/>
        <v>4APIL1</v>
      </c>
      <c r="M40" s="28" t="s">
        <v>154</v>
      </c>
      <c r="N40" s="153" t="s">
        <v>131</v>
      </c>
      <c r="O40" s="115" t="str">
        <f t="shared" si="14"/>
        <v/>
      </c>
      <c r="P40" s="29"/>
      <c r="Q40" s="38"/>
    </row>
    <row r="41" spans="1:17" ht="15.75" x14ac:dyDescent="0.25">
      <c r="A41" s="457"/>
      <c r="B41" s="443"/>
      <c r="C41" s="446"/>
      <c r="D41" s="205" t="s">
        <v>155</v>
      </c>
      <c r="E41" s="45" t="s">
        <v>156</v>
      </c>
      <c r="F41" s="117">
        <v>4</v>
      </c>
      <c r="G41" s="150" t="s">
        <v>119</v>
      </c>
      <c r="H41" s="151"/>
      <c r="I41" s="152"/>
      <c r="J41" s="151" t="s">
        <v>81</v>
      </c>
      <c r="K41" s="114"/>
      <c r="L41" s="29" t="str">
        <f t="shared" si="13"/>
        <v>4APIL2</v>
      </c>
      <c r="M41" s="28" t="s">
        <v>157</v>
      </c>
      <c r="N41" s="425" t="s">
        <v>81</v>
      </c>
      <c r="O41" s="115" t="str">
        <f t="shared" si="14"/>
        <v/>
      </c>
      <c r="P41" s="29"/>
      <c r="Q41" s="38"/>
    </row>
    <row r="42" spans="1:17" ht="15.75" x14ac:dyDescent="0.25">
      <c r="A42" s="457"/>
      <c r="B42" s="443"/>
      <c r="C42" s="446"/>
      <c r="D42" s="206" t="s">
        <v>158</v>
      </c>
      <c r="E42" s="24" t="s">
        <v>159</v>
      </c>
      <c r="F42" s="117">
        <v>4</v>
      </c>
      <c r="G42" s="150" t="s">
        <v>122</v>
      </c>
      <c r="H42" s="151"/>
      <c r="I42" s="152"/>
      <c r="J42" s="153" t="s">
        <v>54</v>
      </c>
      <c r="K42" s="114"/>
      <c r="L42" s="29" t="str">
        <f t="shared" si="13"/>
        <v>4APIL3</v>
      </c>
      <c r="M42" s="28" t="s">
        <v>160</v>
      </c>
      <c r="N42" s="153" t="s">
        <v>54</v>
      </c>
      <c r="O42" s="115" t="str">
        <f t="shared" si="14"/>
        <v/>
      </c>
      <c r="P42" s="29"/>
      <c r="Q42" s="38"/>
    </row>
    <row r="43" spans="1:17" ht="15.75" x14ac:dyDescent="0.25">
      <c r="A43" s="457"/>
      <c r="B43" s="443"/>
      <c r="C43" s="446"/>
      <c r="D43" s="44" t="s">
        <v>161</v>
      </c>
      <c r="E43" s="24" t="s">
        <v>162</v>
      </c>
      <c r="F43" s="117">
        <v>4</v>
      </c>
      <c r="G43" s="118" t="s">
        <v>25</v>
      </c>
      <c r="H43" s="46">
        <v>2</v>
      </c>
      <c r="I43" s="207"/>
      <c r="J43" s="156" t="s">
        <v>60</v>
      </c>
      <c r="K43" s="114"/>
      <c r="L43" s="29" t="str">
        <f>IF(OR(G43="PKS",G43="APIL1",G43="APIL2",G43="APIL3",G43="APIL4",G43="PIL 1",G43="PIL 2",G43="PIL 3",G43="PIL 1*",G43="PIL 2*",G43="PIL 3*"),CONCATENATE(F43,G43),CONCATENATE(F43,G43,1))</f>
        <v>4B1</v>
      </c>
      <c r="M43" s="28" t="s">
        <v>26</v>
      </c>
      <c r="N43" s="156" t="s">
        <v>60</v>
      </c>
      <c r="O43" s="115" t="str">
        <f>IF(OR(G43="PKS",G43="APIL1",G43="APIL2",G43="APIL3",G43="APIL4",G43="PIL 1",G43="PIL 2",G43="PIL 3",G43="PIL 1*",G43="PIL 2*",G43="PIL 3*"),"",CONCATENATE(F43,G43,2))</f>
        <v>4B2</v>
      </c>
      <c r="P43" s="29" t="s">
        <v>28</v>
      </c>
      <c r="Q43" s="414" t="s">
        <v>128</v>
      </c>
    </row>
    <row r="44" spans="1:17" ht="15.75" x14ac:dyDescent="0.25">
      <c r="A44" s="457"/>
      <c r="B44" s="443"/>
      <c r="C44" s="446"/>
      <c r="D44" s="347" t="s">
        <v>163</v>
      </c>
      <c r="E44" s="24" t="s">
        <v>164</v>
      </c>
      <c r="F44" s="117">
        <v>4</v>
      </c>
      <c r="G44" s="118" t="s">
        <v>32</v>
      </c>
      <c r="H44" s="37">
        <v>2</v>
      </c>
      <c r="I44" s="24"/>
      <c r="J44" s="119" t="s">
        <v>92</v>
      </c>
      <c r="K44" s="114"/>
      <c r="L44" s="29" t="str">
        <f t="shared" ref="L44:L46" si="15">IF(OR(G44="PKS",G44="APIL1",G44="APIL2",G44="APIL3",G44="APIL4",G44="PIL 1",G44="PIL 2",G44="PIL 3",G44="PIL 1*",G44="PIL 2*",G44="PIL 3*"),CONCATENATE(F44,G44),CONCATENATE(F44,G44,1))</f>
        <v>4E1</v>
      </c>
      <c r="M44" s="28" t="s">
        <v>165</v>
      </c>
      <c r="N44" s="245" t="s">
        <v>36</v>
      </c>
      <c r="O44" s="115" t="str">
        <f t="shared" ref="O44:O46" si="16">IF(OR(G44="PKS",G44="APIL1",G44="APIL2",G44="APIL3",G44="APIL4",G44="PIL 1",G44="PIL 2",G44="PIL 3",G44="PIL 1*",G44="PIL 2*",G44="PIL 3*"),"",CONCATENATE(F44,G44,2))</f>
        <v>4E2</v>
      </c>
      <c r="P44" s="29" t="s">
        <v>166</v>
      </c>
      <c r="Q44" s="414" t="s">
        <v>57</v>
      </c>
    </row>
    <row r="45" spans="1:17" ht="15.75" x14ac:dyDescent="0.25">
      <c r="A45" s="457"/>
      <c r="B45" s="443"/>
      <c r="C45" s="446"/>
      <c r="D45" s="450" t="s">
        <v>167</v>
      </c>
      <c r="E45" s="45" t="s">
        <v>168</v>
      </c>
      <c r="F45" s="117">
        <v>6</v>
      </c>
      <c r="G45" s="118" t="s">
        <v>19</v>
      </c>
      <c r="H45" s="46">
        <v>2</v>
      </c>
      <c r="I45" s="45" t="s">
        <v>169</v>
      </c>
      <c r="J45" s="209" t="s">
        <v>71</v>
      </c>
      <c r="K45" s="114"/>
      <c r="L45" s="29" t="str">
        <f t="shared" si="15"/>
        <v>6A1</v>
      </c>
      <c r="M45" s="28" t="s">
        <v>49</v>
      </c>
      <c r="N45" s="209" t="s">
        <v>71</v>
      </c>
      <c r="O45" s="115" t="str">
        <f t="shared" si="16"/>
        <v>6A2</v>
      </c>
      <c r="P45" s="29" t="s">
        <v>50</v>
      </c>
      <c r="Q45" s="414" t="s">
        <v>47</v>
      </c>
    </row>
    <row r="46" spans="1:17" ht="16.5" thickBot="1" x14ac:dyDescent="0.3">
      <c r="A46" s="458"/>
      <c r="B46" s="444"/>
      <c r="C46" s="447"/>
      <c r="D46" s="463"/>
      <c r="E46" s="74" t="s">
        <v>168</v>
      </c>
      <c r="F46" s="136">
        <v>6</v>
      </c>
      <c r="G46" s="137" t="s">
        <v>32</v>
      </c>
      <c r="H46" s="136">
        <v>2</v>
      </c>
      <c r="I46" s="137"/>
      <c r="J46" s="210" t="s">
        <v>98</v>
      </c>
      <c r="K46" s="139"/>
      <c r="L46" s="78" t="str">
        <f t="shared" si="15"/>
        <v>6E1</v>
      </c>
      <c r="M46" s="59" t="s">
        <v>170</v>
      </c>
      <c r="N46" s="210" t="s">
        <v>98</v>
      </c>
      <c r="O46" s="141" t="str">
        <f t="shared" si="16"/>
        <v>6E2</v>
      </c>
      <c r="P46" s="78" t="s">
        <v>171</v>
      </c>
      <c r="Q46" s="401" t="s">
        <v>93</v>
      </c>
    </row>
    <row r="47" spans="1:17" ht="15.75" thickBot="1" x14ac:dyDescent="0.3"/>
    <row r="48" spans="1:17" ht="15.75" x14ac:dyDescent="0.25">
      <c r="A48" s="459" t="s">
        <v>172</v>
      </c>
      <c r="B48" s="442">
        <v>43602</v>
      </c>
      <c r="C48" s="445" t="s">
        <v>16</v>
      </c>
      <c r="D48" s="199" t="s">
        <v>173</v>
      </c>
      <c r="E48" s="200" t="s">
        <v>174</v>
      </c>
      <c r="F48" s="11">
        <v>2</v>
      </c>
      <c r="G48" s="211" t="s">
        <v>175</v>
      </c>
      <c r="H48" s="212">
        <v>2</v>
      </c>
      <c r="I48" s="213"/>
      <c r="J48" s="214" t="s">
        <v>176</v>
      </c>
      <c r="K48" s="108"/>
      <c r="L48" s="146" t="s">
        <v>177</v>
      </c>
      <c r="M48" s="16" t="s">
        <v>26</v>
      </c>
      <c r="N48" s="215" t="s">
        <v>176</v>
      </c>
      <c r="O48" s="216" t="s">
        <v>178</v>
      </c>
      <c r="P48" s="17" t="s">
        <v>28</v>
      </c>
      <c r="Q48" s="419" t="s">
        <v>179</v>
      </c>
    </row>
    <row r="49" spans="1:19" ht="15.75" x14ac:dyDescent="0.25">
      <c r="A49" s="460"/>
      <c r="B49" s="443"/>
      <c r="C49" s="446"/>
      <c r="D49" s="217" t="s">
        <v>180</v>
      </c>
      <c r="E49" s="218" t="s">
        <v>181</v>
      </c>
      <c r="F49" s="117">
        <v>2</v>
      </c>
      <c r="G49" s="118" t="s">
        <v>25</v>
      </c>
      <c r="H49" s="219">
        <v>2</v>
      </c>
      <c r="I49" s="220"/>
      <c r="J49" s="221" t="s">
        <v>48</v>
      </c>
      <c r="K49" s="114"/>
      <c r="L49" s="29" t="str">
        <f>IF(OR(G49="PKS",G49="APIL1",G49="APIL2",G49="APIL3",G49="APIL4",G49="PIL 1",G49="PIL 2",G49="PIL 3",G49="PIL 1*",G49="PIL 2*",G49="PIL 3*"),CONCATENATE(F49,G49),CONCATENATE(F49,G49,1))</f>
        <v>2B1</v>
      </c>
      <c r="M49" s="28" t="s">
        <v>21</v>
      </c>
      <c r="N49" s="128" t="s">
        <v>48</v>
      </c>
      <c r="O49" s="115" t="str">
        <f>IF(OR(G49="PKS",G49="APIL1",G49="APIL2",G49="APIL3",G49="APIL4",G49="PIL 1",G49="PIL 2",G49="PIL 3",G49="PIL 1*",G49="PIL 2*",G49="PIL 3*"),"",CONCATENATE(F49,G49,2))</f>
        <v>2B2</v>
      </c>
      <c r="P49" s="29" t="s">
        <v>22</v>
      </c>
      <c r="Q49" s="414" t="s">
        <v>20</v>
      </c>
    </row>
    <row r="50" spans="1:19" ht="15.75" x14ac:dyDescent="0.25">
      <c r="A50" s="460"/>
      <c r="B50" s="443"/>
      <c r="C50" s="446"/>
      <c r="D50" s="222" t="s">
        <v>123</v>
      </c>
      <c r="E50" s="24" t="s">
        <v>182</v>
      </c>
      <c r="F50" s="117">
        <v>2</v>
      </c>
      <c r="G50" s="118" t="s">
        <v>32</v>
      </c>
      <c r="H50" s="219">
        <v>2</v>
      </c>
      <c r="I50" s="223"/>
      <c r="J50" s="224" t="s">
        <v>183</v>
      </c>
      <c r="K50" s="114"/>
      <c r="L50" s="29" t="str">
        <f>IF(OR(G50="PKS",G50="APIL1",G50="APIL2",G50="APIL3",G50="APIL4",G50="PIL 1",G50="PIL 2",G50="PIL 3",G50="PIL 1*",G50="PIL 2*",G50="PIL 3*"),CONCATENATE(F50,G50),CONCATENATE(F50,G50,1))</f>
        <v>2E1</v>
      </c>
      <c r="M50" s="28" t="s">
        <v>35</v>
      </c>
      <c r="N50" s="225" t="s">
        <v>183</v>
      </c>
      <c r="O50" s="115" t="str">
        <f>IF(OR(G50="PKS",G50="APIL1",G50="APIL2",G50="APIL3",G50="APIL4",G50="PIL 1",G50="PIL 2",G50="PIL 3",G50="PIL 1*",G50="PIL 2*",G50="PIL 3*"),"",CONCATENATE(F50,G50,2))</f>
        <v>2E2</v>
      </c>
      <c r="P50" s="29" t="s">
        <v>35</v>
      </c>
      <c r="Q50" s="426" t="s">
        <v>23</v>
      </c>
    </row>
    <row r="51" spans="1:19" ht="15.75" x14ac:dyDescent="0.25">
      <c r="A51" s="460"/>
      <c r="B51" s="443"/>
      <c r="C51" s="446"/>
      <c r="D51" s="222" t="s">
        <v>184</v>
      </c>
      <c r="E51" s="226" t="s">
        <v>185</v>
      </c>
      <c r="F51" s="117">
        <v>4</v>
      </c>
      <c r="G51" s="118" t="s">
        <v>19</v>
      </c>
      <c r="H51" s="227">
        <v>2</v>
      </c>
      <c r="I51" s="228"/>
      <c r="J51" s="229" t="s">
        <v>186</v>
      </c>
      <c r="K51" s="114"/>
      <c r="L51" s="29" t="str">
        <f t="shared" ref="L51:L52" si="17">IF(OR(G51="PKS",G51="APIL1",G51="APIL2",G51="APIL3",G51="APIL4",G51="PIL 1",G51="PIL 2",G51="PIL 3",G51="PIL 1*",G51="PIL 2*",G51="PIL 3*"),CONCATENATE(F51,G51),CONCATENATE(F51,G51,1))</f>
        <v>4A1</v>
      </c>
      <c r="M51" s="28" t="s">
        <v>40</v>
      </c>
      <c r="N51" s="209" t="s">
        <v>93</v>
      </c>
      <c r="O51" s="115" t="str">
        <f t="shared" ref="O51:O52" si="18">IF(OR(G51="PKS",G51="APIL1",G51="APIL2",G51="APIL3",G51="APIL4",G51="PIL 1",G51="PIL 2",G51="PIL 3",G51="PIL 1*",G51="PIL 2*",G51="PIL 3*"),"",CONCATENATE(F51,G51,2))</f>
        <v>4A2</v>
      </c>
      <c r="P51" s="29" t="s">
        <v>41</v>
      </c>
      <c r="Q51" s="414" t="s">
        <v>128</v>
      </c>
    </row>
    <row r="52" spans="1:19" ht="15.75" x14ac:dyDescent="0.25">
      <c r="A52" s="460"/>
      <c r="B52" s="443"/>
      <c r="C52" s="446"/>
      <c r="D52" s="347" t="s">
        <v>187</v>
      </c>
      <c r="E52" s="24" t="s">
        <v>188</v>
      </c>
      <c r="F52" s="117">
        <v>4</v>
      </c>
      <c r="G52" s="118" t="s">
        <v>32</v>
      </c>
      <c r="H52" s="219">
        <v>2</v>
      </c>
      <c r="I52" s="230"/>
      <c r="J52" s="231" t="s">
        <v>110</v>
      </c>
      <c r="K52" s="114"/>
      <c r="L52" s="29" t="str">
        <f t="shared" si="17"/>
        <v>4E1</v>
      </c>
      <c r="M52" s="28" t="s">
        <v>44</v>
      </c>
      <c r="N52" s="131" t="s">
        <v>110</v>
      </c>
      <c r="O52" s="115" t="str">
        <f t="shared" si="18"/>
        <v>4E2</v>
      </c>
      <c r="P52" s="29" t="s">
        <v>46</v>
      </c>
      <c r="Q52" s="414" t="s">
        <v>189</v>
      </c>
    </row>
    <row r="53" spans="1:19" ht="15.75" x14ac:dyDescent="0.25">
      <c r="A53" s="460"/>
      <c r="B53" s="443"/>
      <c r="C53" s="446"/>
      <c r="D53" s="232" t="s">
        <v>190</v>
      </c>
      <c r="E53" s="45" t="s">
        <v>191</v>
      </c>
      <c r="F53" s="117">
        <v>6</v>
      </c>
      <c r="G53" s="118" t="s">
        <v>19</v>
      </c>
      <c r="H53" s="219">
        <v>2</v>
      </c>
      <c r="I53" s="230"/>
      <c r="J53" s="229" t="s">
        <v>131</v>
      </c>
      <c r="K53" s="114"/>
      <c r="L53" s="29" t="str">
        <f>IF(OR(G53="PKS",G53="APIL1",G53="APIL2",G53="APIL3",G53="APIL4",G53="PIL 1",G53="PIL 2",G53="PIL 3",G53="PIL 1*",G53="PIL 2*",G53="PIL 3*"),CONCATENATE(F53,G53),CONCATENATE(F53,G53,1))</f>
        <v>6A1</v>
      </c>
      <c r="M53" s="28" t="s">
        <v>49</v>
      </c>
      <c r="N53" s="209" t="s">
        <v>131</v>
      </c>
      <c r="O53" s="115" t="str">
        <f>IF(OR(G53="PKS",G53="APIL1",G53="APIL2",G53="APIL3",G53="APIL4",G53="PIL 1",G53="PIL 2",G53="PIL 3",G53="PIL 1*",G53="PIL 2*",G53="PIL 3*"),"",CONCATENATE(F53,G53,2))</f>
        <v>6A2</v>
      </c>
      <c r="P53" s="29" t="s">
        <v>50</v>
      </c>
      <c r="Q53" s="414" t="s">
        <v>85</v>
      </c>
    </row>
    <row r="54" spans="1:19" ht="16.5" thickBot="1" x14ac:dyDescent="0.3">
      <c r="A54" s="461"/>
      <c r="B54" s="444"/>
      <c r="C54" s="447"/>
      <c r="D54" s="233" t="s">
        <v>192</v>
      </c>
      <c r="E54" s="74" t="s">
        <v>191</v>
      </c>
      <c r="F54" s="136">
        <v>6</v>
      </c>
      <c r="G54" s="137" t="s">
        <v>32</v>
      </c>
      <c r="H54" s="234">
        <v>2</v>
      </c>
      <c r="I54" s="235"/>
      <c r="J54" s="236" t="s">
        <v>81</v>
      </c>
      <c r="K54" s="139"/>
      <c r="L54" s="78" t="str">
        <f t="shared" ref="L54" si="19">IF(OR(G54="PKS",G54="APIL1",G54="APIL2",G54="APIL3",G54="APIL4",G54="PIL 1",G54="PIL 2",G54="PIL 3",G54="PIL 1*",G54="PIL 2*",G54="PIL 3*"),CONCATENATE(F54,G54),CONCATENATE(F54,G54,1))</f>
        <v>6E1</v>
      </c>
      <c r="M54" s="349" t="s">
        <v>61</v>
      </c>
      <c r="N54" s="237" t="s">
        <v>81</v>
      </c>
      <c r="O54" s="141" t="str">
        <f t="shared" ref="O54" si="20">IF(OR(G54="PKS",G54="APIL1",G54="APIL2",G54="APIL3",G54="APIL4",G54="PIL 1",G54="PIL 2",G54="PIL 3",G54="PIL 1*",G54="PIL 2*",G54="PIL 3*"),"",CONCATENATE(F54,G54,2))</f>
        <v>6E2</v>
      </c>
      <c r="P54" s="59" t="s">
        <v>62</v>
      </c>
      <c r="Q54" s="401" t="s">
        <v>33</v>
      </c>
    </row>
    <row r="55" spans="1:19" ht="15.75" thickBot="1" x14ac:dyDescent="0.3"/>
    <row r="56" spans="1:19" ht="15.75" x14ac:dyDescent="0.25">
      <c r="A56" s="439" t="s">
        <v>15</v>
      </c>
      <c r="B56" s="442">
        <v>43605</v>
      </c>
      <c r="C56" s="492" t="s">
        <v>16</v>
      </c>
      <c r="D56" s="238" t="s">
        <v>193</v>
      </c>
      <c r="E56" s="103" t="s">
        <v>194</v>
      </c>
      <c r="F56" s="104">
        <v>2</v>
      </c>
      <c r="G56" s="105" t="s">
        <v>19</v>
      </c>
      <c r="H56" s="106">
        <v>2</v>
      </c>
      <c r="I56" s="12"/>
      <c r="J56" s="239" t="s">
        <v>195</v>
      </c>
      <c r="K56" s="108"/>
      <c r="L56" s="17" t="str">
        <f t="shared" ref="L56:L65" si="21">IF(OR(G56="PKS",G56="APIL1",G56="APIL2",G56="APIL3",G56="APIL4",G56="PIL 1",G56="PIL 2",G56="PIL 3",G56="PIL 1*",G56="PIL 2*",G56="PIL 3*"),CONCATENATE(F56,G56),CONCATENATE(F56,G56,1))</f>
        <v>2A1</v>
      </c>
      <c r="M56" s="16" t="s">
        <v>26</v>
      </c>
      <c r="N56" s="239" t="s">
        <v>105</v>
      </c>
      <c r="O56" s="110" t="str">
        <f t="shared" ref="O56:O65" si="22">IF(OR(G56="PKS",G56="APIL1",G56="APIL2",G56="APIL3",G56="APIL4",G56="PIL 1",G56="PIL 2",G56="PIL 3",G56="PIL 1*",G56="PIL 2*",G56="PIL 3*"),"",CONCATENATE(F56,G56,2))</f>
        <v>2A2</v>
      </c>
      <c r="P56" s="17" t="s">
        <v>28</v>
      </c>
      <c r="Q56" s="419" t="s">
        <v>86</v>
      </c>
    </row>
    <row r="57" spans="1:19" ht="15.75" x14ac:dyDescent="0.25">
      <c r="A57" s="440"/>
      <c r="B57" s="443"/>
      <c r="C57" s="493"/>
      <c r="D57" s="125" t="s">
        <v>196</v>
      </c>
      <c r="E57" s="159" t="s">
        <v>197</v>
      </c>
      <c r="F57" s="117">
        <v>2</v>
      </c>
      <c r="G57" s="118" t="s">
        <v>32</v>
      </c>
      <c r="H57" s="240">
        <v>2</v>
      </c>
      <c r="I57" s="207"/>
      <c r="J57" s="241" t="s">
        <v>92</v>
      </c>
      <c r="K57" s="242"/>
      <c r="L57" s="29" t="str">
        <f t="shared" si="21"/>
        <v>2E1</v>
      </c>
      <c r="M57" s="28" t="s">
        <v>21</v>
      </c>
      <c r="N57" s="243" t="s">
        <v>36</v>
      </c>
      <c r="O57" s="115" t="str">
        <f t="shared" si="22"/>
        <v>2E2</v>
      </c>
      <c r="P57" s="29" t="s">
        <v>22</v>
      </c>
      <c r="Q57" s="414" t="s">
        <v>93</v>
      </c>
    </row>
    <row r="58" spans="1:19" ht="15.75" x14ac:dyDescent="0.25">
      <c r="A58" s="440"/>
      <c r="B58" s="443"/>
      <c r="C58" s="493"/>
      <c r="D58" s="206" t="s">
        <v>198</v>
      </c>
      <c r="E58" s="45" t="s">
        <v>199</v>
      </c>
      <c r="F58" s="117">
        <v>4</v>
      </c>
      <c r="G58" s="150" t="s">
        <v>115</v>
      </c>
      <c r="H58" s="151"/>
      <c r="I58" s="152"/>
      <c r="J58" s="126" t="s">
        <v>42</v>
      </c>
      <c r="K58" s="114"/>
      <c r="L58" s="29" t="str">
        <f t="shared" si="21"/>
        <v>4APIL1</v>
      </c>
      <c r="M58" s="28" t="s">
        <v>154</v>
      </c>
      <c r="N58" s="244" t="s">
        <v>42</v>
      </c>
      <c r="O58" s="115" t="str">
        <f t="shared" si="22"/>
        <v/>
      </c>
      <c r="P58" s="29"/>
      <c r="Q58" s="38"/>
    </row>
    <row r="59" spans="1:19" ht="15.75" x14ac:dyDescent="0.25">
      <c r="A59" s="440"/>
      <c r="B59" s="443"/>
      <c r="C59" s="493"/>
      <c r="D59" s="205" t="s">
        <v>200</v>
      </c>
      <c r="E59" s="45" t="s">
        <v>201</v>
      </c>
      <c r="F59" s="117">
        <v>4</v>
      </c>
      <c r="G59" s="150" t="s">
        <v>119</v>
      </c>
      <c r="H59" s="151"/>
      <c r="I59" s="152"/>
      <c r="J59" s="119" t="s">
        <v>147</v>
      </c>
      <c r="K59" s="114"/>
      <c r="L59" s="29" t="str">
        <f t="shared" si="21"/>
        <v>4APIL2</v>
      </c>
      <c r="M59" s="28" t="s">
        <v>202</v>
      </c>
      <c r="N59" s="245" t="s">
        <v>147</v>
      </c>
      <c r="O59" s="115" t="str">
        <f t="shared" si="22"/>
        <v/>
      </c>
      <c r="P59" s="29"/>
      <c r="Q59" s="38"/>
    </row>
    <row r="60" spans="1:19" ht="15.75" x14ac:dyDescent="0.25">
      <c r="A60" s="440"/>
      <c r="B60" s="443"/>
      <c r="C60" s="493"/>
      <c r="D60" s="205" t="s">
        <v>203</v>
      </c>
      <c r="E60" s="45" t="s">
        <v>204</v>
      </c>
      <c r="F60" s="117">
        <v>4</v>
      </c>
      <c r="G60" s="150" t="s">
        <v>122</v>
      </c>
      <c r="H60" s="151"/>
      <c r="I60" s="152"/>
      <c r="J60" s="246" t="s">
        <v>205</v>
      </c>
      <c r="K60" s="114"/>
      <c r="L60" s="29" t="str">
        <f t="shared" si="21"/>
        <v>4APIL3</v>
      </c>
      <c r="M60" s="28" t="s">
        <v>160</v>
      </c>
      <c r="N60" s="247" t="s">
        <v>205</v>
      </c>
      <c r="O60" s="115" t="str">
        <f t="shared" si="22"/>
        <v/>
      </c>
      <c r="P60" s="29"/>
      <c r="Q60" s="38"/>
    </row>
    <row r="61" spans="1:19" ht="15.75" x14ac:dyDescent="0.25">
      <c r="A61" s="440"/>
      <c r="B61" s="443"/>
      <c r="C61" s="493"/>
      <c r="D61" s="44" t="s">
        <v>206</v>
      </c>
      <c r="E61" s="24" t="s">
        <v>207</v>
      </c>
      <c r="F61" s="117">
        <v>4</v>
      </c>
      <c r="G61" s="118" t="s">
        <v>32</v>
      </c>
      <c r="H61" s="37">
        <v>2</v>
      </c>
      <c r="I61" s="24"/>
      <c r="J61" s="225" t="s">
        <v>189</v>
      </c>
      <c r="K61" s="114"/>
      <c r="L61" s="29" t="str">
        <f t="shared" si="21"/>
        <v>4E1</v>
      </c>
      <c r="M61" s="28" t="s">
        <v>34</v>
      </c>
      <c r="N61" s="122" t="s">
        <v>189</v>
      </c>
      <c r="O61" s="115" t="str">
        <f t="shared" si="22"/>
        <v>4E2</v>
      </c>
      <c r="P61" s="29" t="s">
        <v>35</v>
      </c>
      <c r="Q61" s="414" t="s">
        <v>33</v>
      </c>
      <c r="S61" s="431"/>
    </row>
    <row r="62" spans="1:19" ht="15.75" x14ac:dyDescent="0.25">
      <c r="A62" s="440"/>
      <c r="B62" s="443"/>
      <c r="C62" s="493"/>
      <c r="D62" s="232" t="s">
        <v>208</v>
      </c>
      <c r="E62" s="45" t="s">
        <v>59</v>
      </c>
      <c r="F62" s="117">
        <v>6</v>
      </c>
      <c r="G62" s="118" t="s">
        <v>19</v>
      </c>
      <c r="H62" s="37">
        <v>2</v>
      </c>
      <c r="I62" s="24"/>
      <c r="J62" s="113" t="s">
        <v>131</v>
      </c>
      <c r="K62" s="114"/>
      <c r="L62" s="29" t="str">
        <f t="shared" si="21"/>
        <v>6A1</v>
      </c>
      <c r="M62" s="28" t="s">
        <v>49</v>
      </c>
      <c r="N62" s="248" t="s">
        <v>131</v>
      </c>
      <c r="O62" s="115" t="str">
        <f t="shared" si="22"/>
        <v>6A2</v>
      </c>
      <c r="P62" s="29" t="s">
        <v>50</v>
      </c>
      <c r="Q62" s="414" t="s">
        <v>71</v>
      </c>
    </row>
    <row r="63" spans="1:19" ht="15.75" x14ac:dyDescent="0.25">
      <c r="A63" s="440"/>
      <c r="B63" s="443"/>
      <c r="C63" s="493"/>
      <c r="D63" s="249" t="s">
        <v>209</v>
      </c>
      <c r="E63" s="24" t="s">
        <v>210</v>
      </c>
      <c r="F63" s="117">
        <v>6</v>
      </c>
      <c r="G63" s="118" t="s">
        <v>211</v>
      </c>
      <c r="H63" s="250">
        <v>2</v>
      </c>
      <c r="I63" s="251"/>
      <c r="J63" s="203" t="s">
        <v>150</v>
      </c>
      <c r="K63" s="114"/>
      <c r="L63" s="29" t="str">
        <f t="shared" si="21"/>
        <v>6PIL 1</v>
      </c>
      <c r="M63" s="28" t="s">
        <v>46</v>
      </c>
      <c r="N63" s="203" t="s">
        <v>150</v>
      </c>
      <c r="O63" s="115" t="str">
        <f t="shared" si="22"/>
        <v/>
      </c>
      <c r="P63" s="252"/>
      <c r="Q63" s="38"/>
    </row>
    <row r="64" spans="1:19" ht="15.75" x14ac:dyDescent="0.25">
      <c r="A64" s="440"/>
      <c r="B64" s="443"/>
      <c r="C64" s="493"/>
      <c r="D64" s="253" t="s">
        <v>212</v>
      </c>
      <c r="E64" s="24" t="s">
        <v>213</v>
      </c>
      <c r="F64" s="117">
        <v>6</v>
      </c>
      <c r="G64" s="118" t="s">
        <v>214</v>
      </c>
      <c r="H64" s="250">
        <v>2</v>
      </c>
      <c r="I64" s="251"/>
      <c r="J64" s="254" t="s">
        <v>151</v>
      </c>
      <c r="K64" s="114"/>
      <c r="L64" s="29" t="str">
        <f t="shared" si="21"/>
        <v>6PIL 2</v>
      </c>
      <c r="M64" s="28" t="s">
        <v>44</v>
      </c>
      <c r="N64" s="254" t="s">
        <v>151</v>
      </c>
      <c r="O64" s="115" t="str">
        <f t="shared" si="22"/>
        <v/>
      </c>
      <c r="P64" s="252"/>
      <c r="Q64" s="38"/>
    </row>
    <row r="65" spans="1:19" ht="16.5" thickBot="1" x14ac:dyDescent="0.3">
      <c r="A65" s="440"/>
      <c r="B65" s="443"/>
      <c r="C65" s="494"/>
      <c r="D65" s="255" t="s">
        <v>215</v>
      </c>
      <c r="E65" s="74" t="s">
        <v>216</v>
      </c>
      <c r="F65" s="136">
        <v>6</v>
      </c>
      <c r="G65" s="137" t="s">
        <v>217</v>
      </c>
      <c r="H65" s="56">
        <v>2</v>
      </c>
      <c r="I65" s="55"/>
      <c r="J65" s="256" t="s">
        <v>72</v>
      </c>
      <c r="K65" s="139"/>
      <c r="L65" s="78" t="str">
        <f t="shared" si="21"/>
        <v>6PIL 3</v>
      </c>
      <c r="M65" s="59" t="s">
        <v>41</v>
      </c>
      <c r="N65" s="256" t="s">
        <v>72</v>
      </c>
      <c r="O65" s="141" t="str">
        <f t="shared" si="22"/>
        <v/>
      </c>
      <c r="P65" s="78"/>
      <c r="Q65" s="427"/>
    </row>
    <row r="66" spans="1:19" ht="15.75" x14ac:dyDescent="0.25">
      <c r="A66" s="440"/>
      <c r="B66" s="443"/>
      <c r="C66" s="464" t="s">
        <v>64</v>
      </c>
      <c r="D66" s="384" t="s">
        <v>218</v>
      </c>
      <c r="E66" s="106" t="s">
        <v>219</v>
      </c>
      <c r="F66" s="105">
        <v>4</v>
      </c>
      <c r="G66" s="104" t="s">
        <v>19</v>
      </c>
      <c r="H66" s="12">
        <v>2</v>
      </c>
      <c r="I66" s="106"/>
      <c r="J66" s="391" t="s">
        <v>47</v>
      </c>
      <c r="K66" s="15"/>
      <c r="L66" s="16" t="str">
        <f>IF(OR(G66="PKS",G66="APIL1",G66="APIL2",G66="APIL3",G66="APIL4",G66="PIL 1",G66="PIL 2",G66="PIL 3",G66="PIL 1*",G66="PIL 2*",G66="PIL 3*"),CONCATENATE(F66,G66),CONCATENATE(F66,G66,1))</f>
        <v>4A1</v>
      </c>
      <c r="M66" s="17" t="s">
        <v>49</v>
      </c>
      <c r="N66" s="392" t="s">
        <v>47</v>
      </c>
      <c r="O66" s="19" t="str">
        <f>IF(OR(G66="PKS",G66="APIL1",G66="APIL2",G66="APIL3",G66="APIL4",G66="PIL 1",G66="PIL 2",G66="PIL 3",G66="PIL 1*",G66="PIL 2*",G66="PIL 3*"),"",CONCATENATE(F66,G66,2))</f>
        <v>4A2</v>
      </c>
      <c r="P66" s="16" t="s">
        <v>50</v>
      </c>
      <c r="Q66" s="406" t="s">
        <v>98</v>
      </c>
    </row>
    <row r="67" spans="1:19" ht="15.75" x14ac:dyDescent="0.25">
      <c r="A67" s="440"/>
      <c r="B67" s="443"/>
      <c r="C67" s="465"/>
      <c r="D67" s="385" t="s">
        <v>220</v>
      </c>
      <c r="E67" s="240" t="s">
        <v>221</v>
      </c>
      <c r="F67" s="118">
        <v>4</v>
      </c>
      <c r="G67" s="204" t="s">
        <v>222</v>
      </c>
      <c r="H67" s="207">
        <v>1</v>
      </c>
      <c r="I67" s="390"/>
      <c r="J67" s="47" t="s">
        <v>75</v>
      </c>
      <c r="K67" s="27"/>
      <c r="L67" s="28" t="str">
        <f t="shared" ref="L67:L70" si="23">IF(OR(G67="PKS",G67="APIL1",G67="APIL2",G67="APIL3",G67="APIL4",G67="PIL 1",G67="PIL 2",G67="PIL 3",G67="PIL 1*",G67="PIL 2*",G67="PIL 3*"),CONCATENATE(F67,G67),CONCATENATE(F67,G67,1))</f>
        <v>4PIL 1*</v>
      </c>
      <c r="M67" s="29" t="s">
        <v>166</v>
      </c>
      <c r="N67" s="26" t="s">
        <v>75</v>
      </c>
      <c r="O67" s="31" t="str">
        <f t="shared" ref="O67:O69" si="24">IF(OR(G67="PKS",G67="APIL1",G67="APIL2",G67="APIL3",G67="APIL4",G67="PIL 1",G67="PIL 2",G67="PIL 3",G67="PIL 1*",G67="PIL 2*",G67="PIL 3*"),"",CONCATENATE(F67,G67,2))</f>
        <v/>
      </c>
      <c r="P67" s="28"/>
      <c r="Q67" s="428"/>
    </row>
    <row r="68" spans="1:19" ht="15.75" x14ac:dyDescent="0.25">
      <c r="A68" s="440"/>
      <c r="B68" s="443"/>
      <c r="C68" s="465"/>
      <c r="D68" s="266" t="s">
        <v>223</v>
      </c>
      <c r="E68" s="240" t="s">
        <v>224</v>
      </c>
      <c r="F68" s="118">
        <v>4</v>
      </c>
      <c r="G68" s="117" t="s">
        <v>225</v>
      </c>
      <c r="H68" s="207">
        <v>1</v>
      </c>
      <c r="I68" s="390"/>
      <c r="J68" s="226" t="s">
        <v>33</v>
      </c>
      <c r="K68" s="27"/>
      <c r="L68" s="28" t="str">
        <f t="shared" si="23"/>
        <v>4PIL 2*</v>
      </c>
      <c r="M68" s="29" t="s">
        <v>165</v>
      </c>
      <c r="N68" s="393" t="s">
        <v>33</v>
      </c>
      <c r="O68" s="31" t="str">
        <f t="shared" si="24"/>
        <v/>
      </c>
      <c r="P68" s="28"/>
      <c r="Q68" s="428"/>
    </row>
    <row r="69" spans="1:19" ht="15.75" x14ac:dyDescent="0.25">
      <c r="A69" s="440"/>
      <c r="B69" s="443"/>
      <c r="C69" s="465"/>
      <c r="D69" s="266" t="s">
        <v>226</v>
      </c>
      <c r="E69" s="240" t="s">
        <v>227</v>
      </c>
      <c r="F69" s="118">
        <v>4</v>
      </c>
      <c r="G69" s="117" t="s">
        <v>228</v>
      </c>
      <c r="H69" s="207">
        <v>1</v>
      </c>
      <c r="I69" s="390"/>
      <c r="J69" s="155" t="s">
        <v>72</v>
      </c>
      <c r="K69" s="27"/>
      <c r="L69" s="28" t="str">
        <f t="shared" si="23"/>
        <v>4PIL 3*</v>
      </c>
      <c r="M69" s="29" t="s">
        <v>170</v>
      </c>
      <c r="N69" s="155" t="s">
        <v>72</v>
      </c>
      <c r="O69" s="31" t="str">
        <f t="shared" si="24"/>
        <v/>
      </c>
      <c r="P69" s="28"/>
      <c r="Q69" s="428"/>
    </row>
    <row r="70" spans="1:19" ht="15.75" x14ac:dyDescent="0.25">
      <c r="A70" s="440"/>
      <c r="B70" s="443"/>
      <c r="C70" s="465"/>
      <c r="D70" s="266" t="s">
        <v>229</v>
      </c>
      <c r="E70" s="240" t="s">
        <v>230</v>
      </c>
      <c r="F70" s="118">
        <v>4</v>
      </c>
      <c r="G70" s="117" t="s">
        <v>231</v>
      </c>
      <c r="H70" s="207">
        <v>1</v>
      </c>
      <c r="I70" s="390"/>
      <c r="J70" s="293" t="s">
        <v>232</v>
      </c>
      <c r="K70" s="27"/>
      <c r="L70" s="28" t="str">
        <f t="shared" si="23"/>
        <v>4PIL 4*1</v>
      </c>
      <c r="M70" s="29" t="s">
        <v>22</v>
      </c>
      <c r="N70" s="394" t="s">
        <v>233</v>
      </c>
      <c r="O70" s="31"/>
      <c r="P70" s="306"/>
      <c r="Q70" s="428"/>
    </row>
    <row r="71" spans="1:19" ht="15.75" x14ac:dyDescent="0.25">
      <c r="A71" s="440"/>
      <c r="B71" s="443"/>
      <c r="C71" s="465"/>
      <c r="D71" s="386" t="s">
        <v>102</v>
      </c>
      <c r="E71" s="388" t="s">
        <v>103</v>
      </c>
      <c r="F71" s="22">
        <v>6</v>
      </c>
      <c r="G71" s="23" t="s">
        <v>19</v>
      </c>
      <c r="H71" s="24">
        <v>3</v>
      </c>
      <c r="I71" s="37"/>
      <c r="J71" s="47" t="s">
        <v>20</v>
      </c>
      <c r="K71" s="27"/>
      <c r="L71" s="28" t="str">
        <f>IF(OR(G71="PKS",G71="APIL1",G71="APIL2",G71="APIL3",G71="APIL4",G71="PIL 1",G71="PIL 2",G71="PIL 3",G71="PIL 1*",G71="PIL 2*",G71="PIL 3*"),CONCATENATE(F71,G71),CONCATENATE(F71,G71,1))</f>
        <v>6A1</v>
      </c>
      <c r="M71" s="29" t="s">
        <v>55</v>
      </c>
      <c r="N71" s="47" t="s">
        <v>20</v>
      </c>
      <c r="O71" s="31" t="str">
        <f>IF(OR(G71="PKS",G71="APIL1",G71="APIL2",G71="APIL3",G71="APIL4",G71="PIL 1",G71="PIL 2",G71="PIL 3",G71="PIL 1*",G71="PIL 2*",G71="PIL 3*"),"",CONCATENATE(F71,G71,2))</f>
        <v>6A2</v>
      </c>
      <c r="P71" s="28" t="s">
        <v>56</v>
      </c>
      <c r="Q71" s="429" t="s">
        <v>23</v>
      </c>
    </row>
    <row r="72" spans="1:19" ht="16.5" thickBot="1" x14ac:dyDescent="0.3">
      <c r="A72" s="441"/>
      <c r="B72" s="444"/>
      <c r="C72" s="495"/>
      <c r="D72" s="387" t="s">
        <v>104</v>
      </c>
      <c r="E72" s="389" t="s">
        <v>103</v>
      </c>
      <c r="F72" s="53">
        <v>6</v>
      </c>
      <c r="G72" s="54" t="s">
        <v>32</v>
      </c>
      <c r="H72" s="137">
        <v>3</v>
      </c>
      <c r="I72" s="136"/>
      <c r="J72" s="57" t="s">
        <v>105</v>
      </c>
      <c r="K72" s="58"/>
      <c r="L72" s="59" t="str">
        <f t="shared" ref="L72" si="25">IF(OR(G72="PKS",G72="APIL1",G72="APIL2",G72="APIL3",G72="APIL4",G72="PIL 1",G72="PIL 2",G72="PIL 3",G72="PIL 1*",G72="PIL 2*",G72="PIL 3*"),CONCATENATE(F72,G72),CONCATENATE(F72,G72,1))</f>
        <v>6E1</v>
      </c>
      <c r="M72" s="78" t="s">
        <v>61</v>
      </c>
      <c r="N72" s="57" t="s">
        <v>105</v>
      </c>
      <c r="O72" s="62" t="str">
        <f t="shared" ref="O72" si="26">IF(OR(G72="PKS",G72="APIL1",G72="APIL2",G72="APIL3",G72="APIL4",G72="PIL 1",G72="PIL 2",G72="PIL 3",G72="PIL 1*",G72="PIL 2*",G72="PIL 3*"),"",CONCATENATE(F72,G72,2))</f>
        <v>6E2</v>
      </c>
      <c r="P72" s="59" t="s">
        <v>62</v>
      </c>
      <c r="Q72" s="409" t="s">
        <v>85</v>
      </c>
      <c r="S72" s="431"/>
    </row>
    <row r="73" spans="1:19" ht="16.5" thickBot="1" x14ac:dyDescent="0.3">
      <c r="A73" s="372"/>
      <c r="B73" s="373"/>
      <c r="C73" s="374"/>
      <c r="D73" s="375"/>
      <c r="E73" s="376"/>
      <c r="F73" s="377"/>
      <c r="G73" s="377"/>
      <c r="H73" s="378"/>
      <c r="I73" s="378"/>
      <c r="J73" s="379"/>
      <c r="K73" s="369"/>
      <c r="L73" s="370"/>
      <c r="M73" s="370"/>
      <c r="N73" s="379"/>
      <c r="O73" s="371"/>
      <c r="P73" s="370"/>
      <c r="Q73" s="383"/>
    </row>
    <row r="74" spans="1:19" x14ac:dyDescent="0.25">
      <c r="A74" s="488" t="s">
        <v>82</v>
      </c>
      <c r="B74" s="490">
        <v>43606</v>
      </c>
      <c r="C74" s="490" t="s">
        <v>278</v>
      </c>
      <c r="D74" s="488" t="s">
        <v>277</v>
      </c>
      <c r="E74" s="482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4"/>
    </row>
    <row r="75" spans="1:19" ht="15.75" thickBot="1" x14ac:dyDescent="0.3">
      <c r="A75" s="489"/>
      <c r="B75" s="491"/>
      <c r="C75" s="491"/>
      <c r="D75" s="489"/>
      <c r="E75" s="485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7"/>
    </row>
    <row r="76" spans="1:19" ht="15.75" thickBot="1" x14ac:dyDescent="0.3"/>
    <row r="77" spans="1:19" ht="15.75" x14ac:dyDescent="0.25">
      <c r="A77" s="456" t="s">
        <v>106</v>
      </c>
      <c r="B77" s="442">
        <v>43607</v>
      </c>
      <c r="C77" s="459" t="s">
        <v>16</v>
      </c>
      <c r="D77" s="283" t="s">
        <v>237</v>
      </c>
      <c r="E77" s="12" t="s">
        <v>238</v>
      </c>
      <c r="F77" s="284">
        <v>4</v>
      </c>
      <c r="G77" s="285" t="s">
        <v>115</v>
      </c>
      <c r="H77" s="286"/>
      <c r="I77" s="65"/>
      <c r="J77" s="107" t="s">
        <v>147</v>
      </c>
      <c r="K77" s="108"/>
      <c r="L77" s="17" t="str">
        <f t="shared" ref="L77:L85" si="27">IF(OR(G77="PKS",G77="APIL1",G77="APIL2",G77="APIL3",G77="APIL4",G77="PIL 1",G77="PIL 2",G77="PIL 3",G77="PIL 1*",G77="PIL 2*",G77="PIL 3*"),CONCATENATE(F77,G77),CONCATENATE(F77,G77,1))</f>
        <v>4APIL1</v>
      </c>
      <c r="M77" s="16" t="s">
        <v>154</v>
      </c>
      <c r="N77" s="107" t="s">
        <v>147</v>
      </c>
      <c r="O77" s="110" t="str">
        <f t="shared" ref="O77:O78" si="28">IF(OR(G77="PKS",G77="APIL1",G77="APIL2",G77="APIL3",G77="APIL4",G77="PIL 1",G77="PIL 2",G77="PIL 3",G77="PIL 1*",G77="PIL 2*",G77="PIL 3*"),"",CONCATENATE(F77,G77,2))</f>
        <v/>
      </c>
      <c r="P77" s="17"/>
      <c r="Q77" s="16"/>
    </row>
    <row r="78" spans="1:19" ht="15.75" x14ac:dyDescent="0.25">
      <c r="A78" s="457"/>
      <c r="B78" s="443"/>
      <c r="C78" s="460"/>
      <c r="D78" s="149" t="s">
        <v>239</v>
      </c>
      <c r="E78" s="24" t="s">
        <v>240</v>
      </c>
      <c r="F78" s="287">
        <v>4</v>
      </c>
      <c r="G78" s="30" t="s">
        <v>119</v>
      </c>
      <c r="H78" s="151"/>
      <c r="I78" s="45"/>
      <c r="J78" s="126" t="s">
        <v>147</v>
      </c>
      <c r="K78" s="114"/>
      <c r="L78" s="29" t="str">
        <f t="shared" si="27"/>
        <v>4APIL2</v>
      </c>
      <c r="M78" s="28" t="s">
        <v>157</v>
      </c>
      <c r="N78" s="288" t="s">
        <v>85</v>
      </c>
      <c r="O78" s="115" t="str">
        <f t="shared" si="28"/>
        <v/>
      </c>
      <c r="P78" s="29"/>
      <c r="Q78" s="28"/>
    </row>
    <row r="79" spans="1:19" ht="15.75" x14ac:dyDescent="0.25">
      <c r="A79" s="457"/>
      <c r="B79" s="443"/>
      <c r="C79" s="460"/>
      <c r="D79" s="149" t="s">
        <v>241</v>
      </c>
      <c r="E79" s="45" t="s">
        <v>242</v>
      </c>
      <c r="F79" s="287">
        <v>4</v>
      </c>
      <c r="G79" s="30" t="s">
        <v>243</v>
      </c>
      <c r="H79" s="151"/>
      <c r="I79" s="45"/>
      <c r="J79" s="119" t="s">
        <v>147</v>
      </c>
      <c r="K79" s="114"/>
      <c r="L79" s="29" t="str">
        <f t="shared" si="27"/>
        <v>4APIL3 &amp; PKS(1)1</v>
      </c>
      <c r="M79" s="28" t="s">
        <v>160</v>
      </c>
      <c r="N79" s="289" t="s">
        <v>89</v>
      </c>
      <c r="O79" s="115"/>
      <c r="P79" s="290"/>
      <c r="Q79" s="28"/>
    </row>
    <row r="80" spans="1:19" ht="15.75" x14ac:dyDescent="0.25">
      <c r="A80" s="457"/>
      <c r="B80" s="443"/>
      <c r="C80" s="460"/>
      <c r="D80" s="291" t="s">
        <v>244</v>
      </c>
      <c r="E80" s="24" t="s">
        <v>245</v>
      </c>
      <c r="F80" s="287">
        <v>6</v>
      </c>
      <c r="G80" s="292" t="s">
        <v>211</v>
      </c>
      <c r="H80" s="250">
        <v>2</v>
      </c>
      <c r="I80" s="251"/>
      <c r="J80" s="293" t="s">
        <v>232</v>
      </c>
      <c r="K80" s="27"/>
      <c r="L80" s="28" t="str">
        <f t="shared" si="27"/>
        <v>6PIL 1</v>
      </c>
      <c r="M80" s="29" t="s">
        <v>166</v>
      </c>
      <c r="N80" s="293" t="s">
        <v>232</v>
      </c>
      <c r="O80" s="31" t="str">
        <f t="shared" ref="O80:O85" si="29">IF(OR(G80="PKS",G80="APIL1",G80="APIL2",G80="APIL3",G80="APIL4",G80="PIL 1",G80="PIL 2",G80="PIL 3",G80="PIL 1*",G80="PIL 2*",G80="PIL 3*"),"",CONCATENATE(F80,G80,2))</f>
        <v/>
      </c>
      <c r="P80" s="28"/>
      <c r="Q80" s="294"/>
    </row>
    <row r="81" spans="1:17" ht="15.75" x14ac:dyDescent="0.25">
      <c r="A81" s="457"/>
      <c r="B81" s="443"/>
      <c r="C81" s="460"/>
      <c r="D81" s="291" t="s">
        <v>246</v>
      </c>
      <c r="E81" s="24" t="s">
        <v>247</v>
      </c>
      <c r="F81" s="287">
        <v>6</v>
      </c>
      <c r="G81" s="292" t="s">
        <v>214</v>
      </c>
      <c r="H81" s="250">
        <v>2</v>
      </c>
      <c r="I81" s="251"/>
      <c r="J81" s="295" t="s">
        <v>189</v>
      </c>
      <c r="K81" s="27"/>
      <c r="L81" s="28" t="str">
        <f t="shared" si="27"/>
        <v>6PIL 2</v>
      </c>
      <c r="M81" s="29" t="s">
        <v>165</v>
      </c>
      <c r="N81" s="295" t="s">
        <v>189</v>
      </c>
      <c r="O81" s="31" t="str">
        <f t="shared" si="29"/>
        <v/>
      </c>
      <c r="P81" s="28"/>
      <c r="Q81" s="294"/>
    </row>
    <row r="82" spans="1:17" ht="16.5" thickBot="1" x14ac:dyDescent="0.3">
      <c r="A82" s="457"/>
      <c r="B82" s="443"/>
      <c r="C82" s="461"/>
      <c r="D82" s="296" t="s">
        <v>248</v>
      </c>
      <c r="E82" s="74" t="s">
        <v>249</v>
      </c>
      <c r="F82" s="297">
        <v>6</v>
      </c>
      <c r="G82" s="298" t="s">
        <v>217</v>
      </c>
      <c r="H82" s="56">
        <v>2</v>
      </c>
      <c r="I82" s="55"/>
      <c r="J82" s="299" t="s">
        <v>72</v>
      </c>
      <c r="K82" s="58"/>
      <c r="L82" s="59" t="str">
        <f t="shared" si="27"/>
        <v>6PIL 3</v>
      </c>
      <c r="M82" s="78" t="s">
        <v>170</v>
      </c>
      <c r="N82" s="299" t="s">
        <v>72</v>
      </c>
      <c r="O82" s="62" t="str">
        <f t="shared" si="29"/>
        <v/>
      </c>
      <c r="P82" s="59"/>
      <c r="Q82" s="300"/>
    </row>
    <row r="83" spans="1:17" ht="15.75" x14ac:dyDescent="0.25">
      <c r="A83" s="457"/>
      <c r="B83" s="443"/>
      <c r="C83" s="476" t="s">
        <v>76</v>
      </c>
      <c r="D83" s="315" t="s">
        <v>266</v>
      </c>
      <c r="E83" s="316" t="s">
        <v>267</v>
      </c>
      <c r="F83" s="284">
        <v>4</v>
      </c>
      <c r="G83" s="301" t="s">
        <v>19</v>
      </c>
      <c r="H83" s="317">
        <v>2</v>
      </c>
      <c r="I83" s="174"/>
      <c r="J83" s="318" t="s">
        <v>268</v>
      </c>
      <c r="K83" s="108"/>
      <c r="L83" s="17" t="str">
        <f t="shared" si="27"/>
        <v>4A1</v>
      </c>
      <c r="M83" s="16" t="s">
        <v>26</v>
      </c>
      <c r="N83" s="319" t="s">
        <v>63</v>
      </c>
      <c r="O83" s="110" t="str">
        <f t="shared" si="29"/>
        <v>4A2</v>
      </c>
      <c r="P83" s="17" t="s">
        <v>28</v>
      </c>
      <c r="Q83" s="419" t="s">
        <v>110</v>
      </c>
    </row>
    <row r="84" spans="1:17" ht="15.75" x14ac:dyDescent="0.25">
      <c r="A84" s="457"/>
      <c r="B84" s="443"/>
      <c r="C84" s="477"/>
      <c r="D84" s="320" t="s">
        <v>266</v>
      </c>
      <c r="E84" s="321" t="s">
        <v>267</v>
      </c>
      <c r="F84" s="287">
        <v>6</v>
      </c>
      <c r="G84" s="292" t="s">
        <v>32</v>
      </c>
      <c r="H84" s="322">
        <v>2</v>
      </c>
      <c r="I84" s="323"/>
      <c r="J84" s="324" t="s">
        <v>269</v>
      </c>
      <c r="K84" s="114"/>
      <c r="L84" s="29" t="str">
        <f t="shared" si="27"/>
        <v>6E1</v>
      </c>
      <c r="M84" s="28" t="s">
        <v>126</v>
      </c>
      <c r="N84" s="325" t="s">
        <v>150</v>
      </c>
      <c r="O84" s="115" t="str">
        <f t="shared" si="29"/>
        <v>6E2</v>
      </c>
      <c r="P84" s="29" t="s">
        <v>270</v>
      </c>
      <c r="Q84" s="414" t="s">
        <v>39</v>
      </c>
    </row>
    <row r="85" spans="1:17" ht="16.5" thickBot="1" x14ac:dyDescent="0.3">
      <c r="A85" s="458"/>
      <c r="B85" s="444"/>
      <c r="C85" s="478"/>
      <c r="D85" s="326" t="s">
        <v>271</v>
      </c>
      <c r="E85" s="327" t="s">
        <v>272</v>
      </c>
      <c r="F85" s="297">
        <v>6</v>
      </c>
      <c r="G85" s="298" t="s">
        <v>19</v>
      </c>
      <c r="H85" s="97">
        <v>2</v>
      </c>
      <c r="I85" s="96"/>
      <c r="J85" s="328" t="s">
        <v>273</v>
      </c>
      <c r="K85" s="329"/>
      <c r="L85" s="78" t="str">
        <f t="shared" si="27"/>
        <v>6A1</v>
      </c>
      <c r="M85" s="59" t="s">
        <v>49</v>
      </c>
      <c r="N85" s="330" t="s">
        <v>54</v>
      </c>
      <c r="O85" s="141" t="str">
        <f t="shared" si="29"/>
        <v>6A2</v>
      </c>
      <c r="P85" s="78" t="s">
        <v>50</v>
      </c>
      <c r="Q85" s="430" t="s">
        <v>233</v>
      </c>
    </row>
    <row r="86" spans="1:17" ht="16.5" thickBot="1" x14ac:dyDescent="0.3">
      <c r="C86" s="314"/>
    </row>
    <row r="87" spans="1:17" ht="16.5" thickBot="1" x14ac:dyDescent="0.3">
      <c r="A87" s="456" t="s">
        <v>142</v>
      </c>
      <c r="B87" s="442">
        <v>43608</v>
      </c>
      <c r="C87" s="459" t="s">
        <v>280</v>
      </c>
      <c r="D87" s="198" t="s">
        <v>274</v>
      </c>
      <c r="E87" s="380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2"/>
    </row>
    <row r="88" spans="1:17" ht="15.75" x14ac:dyDescent="0.25">
      <c r="A88" s="457"/>
      <c r="B88" s="443"/>
      <c r="C88" s="460"/>
      <c r="D88" s="469" t="s">
        <v>251</v>
      </c>
      <c r="E88" s="472" t="s">
        <v>252</v>
      </c>
      <c r="F88" s="301">
        <v>6</v>
      </c>
      <c r="G88" s="284" t="s">
        <v>253</v>
      </c>
      <c r="H88" s="302"/>
      <c r="I88" s="104">
        <v>3</v>
      </c>
      <c r="J88" s="303" t="str">
        <f>[1]Pengampu!$AA$41</f>
        <v>Dr. Ratna Wardani, M.T.</v>
      </c>
      <c r="K88" s="15"/>
      <c r="L88" s="16" t="str">
        <f>CONCATENATE(F88,G88)</f>
        <v>6E1a</v>
      </c>
      <c r="M88" s="17" t="s">
        <v>166</v>
      </c>
      <c r="N88" s="303" t="str">
        <f>[1]Pengampu!$AA$41</f>
        <v>Dr. Ratna Wardani, M.T.</v>
      </c>
      <c r="O88" s="19"/>
      <c r="P88" s="16"/>
      <c r="Q88" s="304"/>
    </row>
    <row r="89" spans="1:17" ht="15.75" x14ac:dyDescent="0.25">
      <c r="A89" s="457"/>
      <c r="B89" s="443"/>
      <c r="C89" s="460"/>
      <c r="D89" s="470"/>
      <c r="E89" s="450"/>
      <c r="F89" s="292">
        <v>6</v>
      </c>
      <c r="G89" s="287" t="s">
        <v>254</v>
      </c>
      <c r="H89" s="149"/>
      <c r="I89" s="117">
        <v>3</v>
      </c>
      <c r="J89" s="305" t="s">
        <v>179</v>
      </c>
      <c r="K89" s="27"/>
      <c r="L89" s="28" t="str">
        <f t="shared" ref="L89:L95" si="30">CONCATENATE(F89,G89)</f>
        <v>6E1b</v>
      </c>
      <c r="M89" s="29" t="s">
        <v>22</v>
      </c>
      <c r="N89" s="305" t="s">
        <v>179</v>
      </c>
      <c r="O89" s="31"/>
      <c r="P89" s="306"/>
      <c r="Q89" s="307"/>
    </row>
    <row r="90" spans="1:17" ht="15.75" x14ac:dyDescent="0.25">
      <c r="A90" s="457"/>
      <c r="B90" s="443"/>
      <c r="C90" s="460"/>
      <c r="D90" s="470"/>
      <c r="E90" s="450"/>
      <c r="F90" s="292">
        <v>6</v>
      </c>
      <c r="G90" s="287" t="s">
        <v>255</v>
      </c>
      <c r="H90" s="149"/>
      <c r="I90" s="117">
        <v>3</v>
      </c>
      <c r="J90" s="305" t="s">
        <v>75</v>
      </c>
      <c r="K90" s="27"/>
      <c r="L90" s="28" t="str">
        <f t="shared" si="30"/>
        <v>6E2a</v>
      </c>
      <c r="M90" s="29" t="s">
        <v>165</v>
      </c>
      <c r="N90" s="305" t="s">
        <v>75</v>
      </c>
      <c r="O90" s="31"/>
      <c r="P90" s="28"/>
      <c r="Q90" s="307"/>
    </row>
    <row r="91" spans="1:17" ht="16.5" thickBot="1" x14ac:dyDescent="0.3">
      <c r="A91" s="457"/>
      <c r="B91" s="443"/>
      <c r="C91" s="460"/>
      <c r="D91" s="470"/>
      <c r="E91" s="463"/>
      <c r="F91" s="298">
        <v>6</v>
      </c>
      <c r="G91" s="297" t="s">
        <v>256</v>
      </c>
      <c r="H91" s="308"/>
      <c r="I91" s="136">
        <v>3</v>
      </c>
      <c r="J91" s="309" t="s">
        <v>232</v>
      </c>
      <c r="K91" s="58"/>
      <c r="L91" s="59" t="str">
        <f t="shared" si="30"/>
        <v>6E2b</v>
      </c>
      <c r="M91" s="78" t="s">
        <v>170</v>
      </c>
      <c r="N91" s="309" t="s">
        <v>232</v>
      </c>
      <c r="O91" s="62"/>
      <c r="P91" s="59"/>
      <c r="Q91" s="300"/>
    </row>
    <row r="92" spans="1:17" ht="15.75" x14ac:dyDescent="0.25">
      <c r="A92" s="457"/>
      <c r="B92" s="443"/>
      <c r="C92" s="460"/>
      <c r="D92" s="470"/>
      <c r="E92" s="473" t="s">
        <v>257</v>
      </c>
      <c r="F92" s="301">
        <v>6</v>
      </c>
      <c r="G92" s="284" t="s">
        <v>258</v>
      </c>
      <c r="H92" s="310"/>
      <c r="I92" s="311">
        <v>3</v>
      </c>
      <c r="J92" s="312" t="s">
        <v>259</v>
      </c>
      <c r="K92" s="15"/>
      <c r="L92" s="16" t="str">
        <f t="shared" si="30"/>
        <v>6A1a</v>
      </c>
      <c r="M92" s="17" t="s">
        <v>260</v>
      </c>
      <c r="N92" s="312" t="s">
        <v>261</v>
      </c>
      <c r="O92" s="19"/>
      <c r="P92" s="16"/>
      <c r="Q92" s="304"/>
    </row>
    <row r="93" spans="1:17" ht="15.75" x14ac:dyDescent="0.25">
      <c r="A93" s="457"/>
      <c r="B93" s="443"/>
      <c r="C93" s="460"/>
      <c r="D93" s="470"/>
      <c r="E93" s="474"/>
      <c r="F93" s="292">
        <v>6</v>
      </c>
      <c r="G93" s="287" t="s">
        <v>262</v>
      </c>
      <c r="H93" s="291"/>
      <c r="I93" s="250">
        <v>3</v>
      </c>
      <c r="J93" s="293" t="s">
        <v>54</v>
      </c>
      <c r="K93" s="27"/>
      <c r="L93" s="28" t="str">
        <f t="shared" si="30"/>
        <v>6A1b</v>
      </c>
      <c r="M93" s="29" t="s">
        <v>157</v>
      </c>
      <c r="N93" s="293" t="s">
        <v>54</v>
      </c>
      <c r="O93" s="31"/>
      <c r="P93" s="28"/>
      <c r="Q93" s="294"/>
    </row>
    <row r="94" spans="1:17" ht="15.75" x14ac:dyDescent="0.25">
      <c r="A94" s="457"/>
      <c r="B94" s="443"/>
      <c r="C94" s="460"/>
      <c r="D94" s="470"/>
      <c r="E94" s="474"/>
      <c r="F94" s="292">
        <v>6</v>
      </c>
      <c r="G94" s="287" t="s">
        <v>263</v>
      </c>
      <c r="H94" s="291"/>
      <c r="I94" s="250">
        <v>3</v>
      </c>
      <c r="J94" s="226" t="s">
        <v>81</v>
      </c>
      <c r="K94" s="27"/>
      <c r="L94" s="28" t="str">
        <f t="shared" si="30"/>
        <v>6A2a</v>
      </c>
      <c r="M94" s="313" t="s">
        <v>264</v>
      </c>
      <c r="N94" s="226" t="s">
        <v>81</v>
      </c>
      <c r="O94" s="31"/>
      <c r="P94" s="28"/>
      <c r="Q94" s="294"/>
    </row>
    <row r="95" spans="1:17" ht="16.5" thickBot="1" x14ac:dyDescent="0.3">
      <c r="A95" s="458"/>
      <c r="B95" s="444"/>
      <c r="C95" s="461"/>
      <c r="D95" s="471"/>
      <c r="E95" s="475"/>
      <c r="F95" s="298">
        <v>6</v>
      </c>
      <c r="G95" s="297" t="s">
        <v>265</v>
      </c>
      <c r="H95" s="296"/>
      <c r="I95" s="56">
        <v>3</v>
      </c>
      <c r="J95" s="79" t="s">
        <v>105</v>
      </c>
      <c r="K95" s="58"/>
      <c r="L95" s="59" t="str">
        <f t="shared" si="30"/>
        <v>6A2b</v>
      </c>
      <c r="M95" s="78" t="s">
        <v>160</v>
      </c>
      <c r="N95" s="79" t="s">
        <v>105</v>
      </c>
      <c r="O95" s="62"/>
      <c r="P95" s="59"/>
      <c r="Q95" s="300"/>
    </row>
    <row r="96" spans="1:17" ht="16.5" thickBot="1" x14ac:dyDescent="0.3">
      <c r="A96" s="336"/>
      <c r="B96" s="337"/>
      <c r="C96" s="338"/>
      <c r="D96" s="314"/>
    </row>
    <row r="97" spans="1:17" ht="16.5" thickBot="1" x14ac:dyDescent="0.3">
      <c r="A97" s="339" t="s">
        <v>172</v>
      </c>
      <c r="B97" s="333">
        <v>43609</v>
      </c>
      <c r="C97" s="334" t="s">
        <v>279</v>
      </c>
      <c r="D97" s="335" t="s">
        <v>274</v>
      </c>
      <c r="E97" s="380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2"/>
    </row>
    <row r="99" spans="1:17" ht="15.75" x14ac:dyDescent="0.25">
      <c r="Q99" s="314" t="s">
        <v>281</v>
      </c>
    </row>
    <row r="100" spans="1:17" ht="15.75" x14ac:dyDescent="0.25">
      <c r="Q100" s="314" t="s">
        <v>276</v>
      </c>
    </row>
  </sheetData>
  <mergeCells count="41">
    <mergeCell ref="A1:Q1"/>
    <mergeCell ref="A4:A17"/>
    <mergeCell ref="B4:B17"/>
    <mergeCell ref="C4:C11"/>
    <mergeCell ref="D4:D5"/>
    <mergeCell ref="D7:D9"/>
    <mergeCell ref="C12:C15"/>
    <mergeCell ref="C16:C17"/>
    <mergeCell ref="A19:A25"/>
    <mergeCell ref="B19:B25"/>
    <mergeCell ref="C19:C25"/>
    <mergeCell ref="A27:A35"/>
    <mergeCell ref="B27:B35"/>
    <mergeCell ref="C27:C32"/>
    <mergeCell ref="C33:C34"/>
    <mergeCell ref="A37:A46"/>
    <mergeCell ref="B37:B46"/>
    <mergeCell ref="C37:C46"/>
    <mergeCell ref="D45:D46"/>
    <mergeCell ref="A48:A54"/>
    <mergeCell ref="B48:B54"/>
    <mergeCell ref="C48:C54"/>
    <mergeCell ref="C56:C65"/>
    <mergeCell ref="A74:A75"/>
    <mergeCell ref="B74:B75"/>
    <mergeCell ref="C74:C75"/>
    <mergeCell ref="A56:A72"/>
    <mergeCell ref="B56:B72"/>
    <mergeCell ref="C66:C72"/>
    <mergeCell ref="D74:D75"/>
    <mergeCell ref="E74:Q75"/>
    <mergeCell ref="A77:A85"/>
    <mergeCell ref="B77:B85"/>
    <mergeCell ref="C77:C82"/>
    <mergeCell ref="C83:C85"/>
    <mergeCell ref="A87:A95"/>
    <mergeCell ref="B87:B95"/>
    <mergeCell ref="C87:C95"/>
    <mergeCell ref="D88:D95"/>
    <mergeCell ref="E88:E91"/>
    <mergeCell ref="E92:E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JadUASrev2</vt:lpstr>
      <vt:lpstr>JadUASrev3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 Sukardiyono</dc:creator>
  <cp:lastModifiedBy>Totok Sukardiyono</cp:lastModifiedBy>
  <dcterms:created xsi:type="dcterms:W3CDTF">2019-05-07T06:04:17Z</dcterms:created>
  <dcterms:modified xsi:type="dcterms:W3CDTF">2019-05-08T06:55:27Z</dcterms:modified>
</cp:coreProperties>
</file>